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0 - Guide" sheetId="1" r:id="rId4"/>
    <sheet state="visible" name="1 - INFORMATIONS PROJETS" sheetId="2" r:id="rId5"/>
    <sheet state="visible" name="2 - BILAN ET ANALYSE" sheetId="3" r:id="rId6"/>
    <sheet state="visible" name="3 - Plan daction du projet" sheetId="4" r:id="rId7"/>
    <sheet state="visible" name="4.1 Plan SE" sheetId="5" r:id="rId8"/>
    <sheet state="visible" name="4.2 - SUIVI DES INDICATEURS" sheetId="6" r:id="rId9"/>
    <sheet state="visible" name="4.3 SUIVI BENEFICIAIRES" sheetId="7" r:id="rId10"/>
    <sheet state="visible" name="5 - SUIVI DES REALISATIONS BUDG" sheetId="8" r:id="rId11"/>
  </sheets>
  <definedNames>
    <definedName hidden="1" localSheetId="5" name="_xlnm._FilterDatabase">'4.2 - SUIVI DES INDICATEURS'!$D$1:$D$1001</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2">
      <text>
        <t xml:space="preserve">Paramétrage au début du projet : = onglet 5 colonne Z / identification de la ligne correspondante
	-darnaudet valerie</t>
      </text>
    </comment>
    <comment authorId="0" ref="I2">
      <text>
        <t xml:space="preserve">Remplissage manuel - après mise en dialogue avec l'équipe. Les notions de retard ou d'avance doivent êtres significatives - car elles doivent créer une alter - il ne s'agit pas de souligner un retard de quelques jours qui n'auraient pas de conséquence sur le déroulé du projet
	-darnaudet valerie</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T4">
      <text>
        <t xml:space="preserve">=colonne Z * X%
	-darnaudet valerie</t>
      </text>
    </comment>
    <comment authorId="0" ref="AP4">
      <text>
        <t xml:space="preserve">=AO*H1
	-darnaudet valerie</t>
      </text>
    </comment>
    <comment authorId="0" ref="H4">
      <text>
        <t xml:space="preserve">=H*H1
	-darnaudet valerie</t>
      </text>
    </comment>
    <comment authorId="0" ref="J4">
      <text>
        <t xml:space="preserve">=I*H1
	-darnaudet valerie</t>
      </text>
    </comment>
  </commentList>
</comments>
</file>

<file path=xl/sharedStrings.xml><?xml version="1.0" encoding="utf-8"?>
<sst xmlns="http://schemas.openxmlformats.org/spreadsheetml/2006/main" count="889" uniqueCount="421">
  <si>
    <t xml:space="preserve">GUIDE D'UTILISATION </t>
  </si>
  <si>
    <t>TABLEAU DE BORD SUIVI-EVALUATION</t>
  </si>
  <si>
    <t xml:space="preserve">Ce tableau de bord est un outil expérimentiel. La phase pilote du déploiement du SE doit permettre de vérifier son utilité et sa fonctionnalité. Il s'agit donc de le tester pour permettre son optimisation et son amélioration. Ce qui n'est pas utile sera retiré, ce qui manque sera rajouté.
 L'expérimentation s'inscrit donc dans une dimension d'apprentissage sur l'outil en lui-même. Il ne s'agit dons pas d'une version qui prétend être définitive et figée. 
</t>
  </si>
  <si>
    <t>Onglets</t>
  </si>
  <si>
    <t>Objectifs</t>
  </si>
  <si>
    <t>Mise à jour (recommandée)</t>
  </si>
  <si>
    <t>Commentaires</t>
  </si>
  <si>
    <t>Onglet 0 - Guide</t>
  </si>
  <si>
    <t>Notes explicatives concernant l'utilsation du tableau de bord pour les projets</t>
  </si>
  <si>
    <t>à la révision /actualisation du guide de SE - réalisé par la direction internationale</t>
  </si>
  <si>
    <t>Onglet 1 - Informations projets</t>
  </si>
  <si>
    <t>Cet onglet fournit une vue d'ensemble des caractéristiques principales du projet, y compris les acteurs/partenaires impliqués dans le projet, ainsi que les parties prenantes/bénéficiaires directs et indirects. Il rappelle le cadre logique du projet.</t>
  </si>
  <si>
    <t>En cas de modification significative du projet (Cost extension, No Cost, retard, réorientation importante d'activité)</t>
  </si>
  <si>
    <t>Onglet 2 - Bilan et analyse du projet</t>
  </si>
  <si>
    <r>
      <rPr>
        <rFont val="Montserrat"/>
        <color theme="1"/>
        <sz val="9.0"/>
      </rPr>
      <t xml:space="preserve">Cet onglet récapitule, de manière visuelle (diagrammes) les principaux indicateurs du projets et information de gestion et de suivi du projet. 
Il est composé de deux sections :
A gauche : une section dédiée aux données du projet en termes de bénéficiaires directs, indirects, personnes confirmées et d'indicateurs clés. Le graphique des bénéficiaire est automatique, il peut toutefois être ajusté, modifié si-besoin. En revanche concernant les indicateurs clés,  et plus particulièrement les indicateurs cumulables au niveau international, le paramétrage par anticipation n'est pas possible car il dépent des choix du projet. Le paramétrage doit donc être réalisé en début du projet. 
A droite : une section dédiée aux données de pilotage du projet, correspondant à des plutôt à des métadonnées. Ils permettent de suivre la mise en oeuvre du projet. Toutes les formules sont paramétrées et les données sont liées à différents onglets (onglet 3 - plan d'action ; onglet 4,2 suivi des indicateurs ; onglet 5 - suivi des réalisations budgétaires. Elles s'actualisent automatiquement en fonction de l'évolution des données rentrées dans les onglets « 3_Plan d'action », « 4 _ Suivi des réalisations budgétaires » et « 5_suivi des indicateurs ».
A côté de chaque indicateur une section (encadré blanc) est dédié à l'analyse narrative. Cet encadré doit être rédigé manuellement à l'issue d'échange collectif d'analyse auprès de l'équipe projet. Ces éléments sont indispensables pour expliquer, mettre en perspective et argumenter certaines données, considérant que le tableau de bord sera transmis au niveau de la coordination régionale.
</t>
    </r>
    <r>
      <rPr>
        <rFont val="Montserrat"/>
        <color rgb="FFFF0000"/>
        <sz val="9.0"/>
      </rPr>
      <t>Vérifier le besoin de garder un historique annuel / car sinon l'onglet va progresser tout au long du projet sans garder d'historique - ou faire un copie régulière?</t>
    </r>
  </si>
  <si>
    <t>Trimestrielle</t>
  </si>
  <si>
    <t xml:space="preserve">Onglet 3 - Plan d'action /Chronogramme </t>
  </si>
  <si>
    <r>
      <rPr>
        <rFont val="Montserrat"/>
        <color theme="1"/>
        <sz val="9.0"/>
      </rPr>
      <t xml:space="preserve">Cet onglet doit être rempli et aligné sur le plan d'action du projet. Il identifiera quand les activités doivent être mises en œuvre pendant la durée de vie du projet et permet de suivre la réalisation des activiéts au fur et à mesure. Il doit être revu et mis à jour parallèlement au reporting interne mensuel. Au niveau de chaque ligne d'activité correspond un espace de dialogue (colonne AM; AN; AO). Les équipes projet peuvent apporter des éléments explicatifs concernant la situtaion de certaines activités et identifier dans la colonne suivant les prises de décisions. La coordination régional pourra apporter un retour, des recommandations, des interrogations dans la dernière colonne).
</t>
    </r>
    <r>
      <rPr>
        <rFont val="Montserrat"/>
        <b/>
        <color theme="1"/>
        <sz val="9.0"/>
      </rPr>
      <t>Cet onglet nécessite des paramétrages en début de projet :</t>
    </r>
    <r>
      <rPr>
        <rFont val="Montserrat"/>
        <color rgb="FFFF0000"/>
        <sz val="9.0"/>
      </rPr>
      <t xml:space="preserve">
</t>
    </r>
    <r>
      <rPr>
        <rFont val="Montserrat"/>
        <color theme="1"/>
        <sz val="9.0"/>
      </rPr>
      <t>Colonne C : noter chaque activité et sous-activité de votre plan d'action à chaque ligne. Vous pouvez détailler vos activités autant que vous le souhaitez.
Colonne D : cible de l'activité, dans la mesure où cela est pertinent - certaines activités pourrait ne pas avoir de cible, dans ce cas ne rien noter.
Colonne E : unité - préciser l'unité de l'activité : sessions ; personnes....
Les colonnes F et G sont autimatiques et déjà paramétrées
Colonne H : cette colonne fait le lien avec la ligne budgétaire de la ligne d'activité et fait référence à une donnée de l'onglet 5. Elle doit être paramétrée au début du projet. 
Colonne K et L :ligne planifiée  doivent être remplie avec les dates prévisionnelles au format JJ/MM/AAAA ; la ligne réalisées est complétées au fur et à mesure au même format.
Colonne I : Statuts est une liste déroulante. Elle doit être remplie à la suite d'un dialogue d'équipe mensuelle sur la situation de l'activité.
Paramétrage du temps : le nombre de mois du projet doit être ajusté (sur la trame il est de 24 mois, mais vous devez ajouter ou supprimer des colonnes en fonction de la durée de votre projet). Les dates des lignes 3 et 4 des colonnes correspondants aux mois doivent être actualisées en fonction des dates de votre projet. Vous pouvez rajouter des notions de quantité dans chaque cellule ce qui permettra le calcul de l'atteinte de la cible en termes d'activité.</t>
    </r>
  </si>
  <si>
    <t>Mensuel</t>
  </si>
  <si>
    <t>Onglet 4.1 - Plan SE</t>
  </si>
  <si>
    <t>Cet onglet reprend les indicateurs du plan de SE (support narratif accompagnant le tableau de bord). Il permet de définir les indicateurs du projet, leur définition, les outils de collecte....Il est rempli en début de projet. Il s'agit d'un onglet informatif, il ne sera plus modifié sauf en cas de modification importante du projet qui impacterait les indicateurs du SE</t>
  </si>
  <si>
    <t xml:space="preserve">En cas de modification significative du projet et des indicateurs de projet </t>
  </si>
  <si>
    <t>Onglet 4.2 - Suivi des indicateurs</t>
  </si>
  <si>
    <r>
      <rPr>
        <rFont val="Montserrat"/>
        <color theme="1"/>
        <sz val="9.0"/>
      </rPr>
      <t xml:space="preserve">Cet onglet reprend les indicateurs du plan SE, onglet 4,1. Les colonnes B &amp; C sont automatiques. 
Il facilite l'enregistrement des données de manière mensuelle. Il n'est tout au fois pas obligé de renseigner chaque indicateur tous les mois. 
Il comporte des formules automatiques permettant de suivre la progression quantitative de chaque indicateurs. Les paramétrafes pré-existants sont basiques (sommes) et doivent être actualisées en début du projet en fonction du mode de calcul de chaque indicateur. </t>
    </r>
    <r>
      <rPr>
        <rFont val="Montserrat"/>
        <b/>
        <color theme="1"/>
        <sz val="9.0"/>
      </rPr>
      <t>Le paramétrage du mode de calcul se fait en colonne G en début de projet</t>
    </r>
    <r>
      <rPr>
        <rFont val="Montserrat"/>
        <color theme="1"/>
        <sz val="9.0"/>
      </rPr>
      <t xml:space="preserve">
Les données chiffrées renseignées peuvent être liées à l'onglet 2 - bilan et analyse.</t>
    </r>
  </si>
  <si>
    <t>Onglet 4.3 Suivi bénéficiaires</t>
  </si>
  <si>
    <t xml:space="preserve">Cet onglet permet le suivi des bénéficiaires par profil, au format harmonisé du GPMF d'ACTEI.  Il existe un tableau des bénéficiaires directs et un tableau des bénéficiaires indirects par trimestre. En bas un tableau total calcule automatiquement le totall des tous les trimestres. Dans la trame de base 4 trimestres sont paramétrés. Des tableaus supplémentaires doivent être rajoutés en cas de besoin. Dans ce cas le tableau total donc être révisé pour ajuster les formules de calcul.
Ce tableau total est lié à l'onglet 2-bilan et analyse. </t>
  </si>
  <si>
    <t>Onglet 5 - Suivi des réalisations budgétaires</t>
  </si>
  <si>
    <r>
      <rPr>
        <rFont val="Montserrat"/>
        <color theme="1"/>
        <sz val="9.0"/>
      </rPr>
      <t xml:space="preserve">Cet onglet reprend le budget détaillé de chaque projet et le prévisionnel mensuel. Il doit être complété chaque mois par le chef de projet (pré-remplissage des informations connues) en collaboration avec le responsable administratif (réconciliation) en fonction des dépenses réalisées. Un temps de réconciliation mensuel est réalisé afin de mettre en dialogue les données opérationnelles et comptables. 
Une section est dédiée à des prises de notes qualitatives, colonne AY et AZ.
Il est composé de 3 sections :
1 section budget prévisionnel initial correspondant au budget du projet à sa conception/ budget bailleur. Les codes des lignes budgétaires doivent être fournies par le responsable administratif. Ce budget est rempli au début du projet.
2e section dédié au budget réalisé par mois. Des calculs automatiques sont paramétrées pour suivre la réalisation des lignes. Cette section est actualisée tous les mois.
3e section dédiée au nouveau prévisionnel, c'est à dire des mois restants. Des calculs automatiques sont paramétrées pour suivre la réalisation des lignes. Des calculs automatiques sont paramétrées pour suivre la réalisation des lignes. Cette section est actualisée tous les mois.
</t>
    </r>
    <r>
      <rPr>
        <rFont val="Montserrat"/>
        <b/>
        <color rgb="FFFF0000"/>
        <sz val="9.0"/>
      </rPr>
      <t xml:space="preserve">Attention : cet onglet reste un outil de gestion et de suivi de projet. Il doit faciliter la lecture opérationnelle du projet. Il ne s'agit en aucun cas d'un outil comptable. Pour la rédaction des rapports financiers seul l'outil comptable (ERP5) prévaut. </t>
    </r>
    <r>
      <rPr>
        <rFont val="Montserrat"/>
        <color theme="1"/>
        <sz val="9.0"/>
      </rPr>
      <t xml:space="preserve">
</t>
    </r>
  </si>
  <si>
    <t xml:space="preserve">DATE DE MISE A JOUR </t>
  </si>
  <si>
    <t>INFORMATIONS PROJET</t>
  </si>
  <si>
    <t>I- Informations générales</t>
  </si>
  <si>
    <t>Titre du programme/projet</t>
  </si>
  <si>
    <t xml:space="preserve">EPVM-HP  GLOBAL (stratégie du Territoire Europe) </t>
  </si>
  <si>
    <t>Code ERP5</t>
  </si>
  <si>
    <t>FRA003, FRA004 et FRA991</t>
  </si>
  <si>
    <r>
      <rPr>
        <rFont val="Calibri"/>
        <b/>
        <color theme="1"/>
      </rPr>
      <t xml:space="preserve">Thématiques prioritaires </t>
    </r>
    <r>
      <rPr>
        <rFont val="Calibri"/>
        <b/>
        <color rgb="FFFF0000"/>
      </rPr>
      <t>(est-il possible d'avoir plusierus thématiques prioriatires en un projet? si non une seule case pour répondre à la question)</t>
    </r>
  </si>
  <si>
    <t>AQE- Accès et qualité de l'éducation pour les niveaux primaire et secondaire</t>
  </si>
  <si>
    <r>
      <rPr>
        <rFont val="Calibri"/>
        <b/>
        <color theme="1"/>
      </rPr>
      <t xml:space="preserve">Thématiques clés </t>
    </r>
    <r>
      <rPr>
        <rFont val="Calibri"/>
        <b val="0"/>
        <i/>
        <color theme="1"/>
      </rPr>
      <t>(plusieurs thématiques clés possibles)</t>
    </r>
  </si>
  <si>
    <t xml:space="preserve">Aucune thématique adaptée ici à la strategie du Territoire Europe </t>
  </si>
  <si>
    <r>
      <rPr>
        <rFont val="Calibri"/>
        <b/>
        <color theme="1"/>
      </rPr>
      <t xml:space="preserve">Thématiques transversales  </t>
    </r>
    <r>
      <rPr>
        <rFont val="Calibri"/>
        <b val="0"/>
        <i/>
        <color theme="1"/>
      </rPr>
      <t>(plusieurs thématiques clés possibles)</t>
    </r>
  </si>
  <si>
    <t>Genre</t>
  </si>
  <si>
    <t>Migration</t>
  </si>
  <si>
    <t>Education à la paix et à la citoyenneté</t>
  </si>
  <si>
    <t>Changement climatique</t>
  </si>
  <si>
    <t>Objectif général du projet</t>
  </si>
  <si>
    <t>Améliorer les parcours éducatifs et le pouvoir d'agir des enfants, des jeunes et des familles en situation de grande précarité, (notamment en habitat précaire) en favorisant leur contribution à la vie de la cité</t>
  </si>
  <si>
    <t>Zone(s) d'intervention</t>
  </si>
  <si>
    <t>France (National, 93 et 94) et Europe (Roumanie)</t>
  </si>
  <si>
    <t>Groupe(s) ciblé(s) par le projet</t>
  </si>
  <si>
    <t xml:space="preserve">Personne vulnérables et marginalisées vivant en habitat précaire </t>
  </si>
  <si>
    <t>Dates &amp; Durée du projet</t>
  </si>
  <si>
    <t>Date de début du projet</t>
  </si>
  <si>
    <t>Date de fin du projet</t>
  </si>
  <si>
    <t>Durée</t>
  </si>
  <si>
    <t>12 mois</t>
  </si>
  <si>
    <t>Nouvelle phase d'un projet précédent ?</t>
  </si>
  <si>
    <t>Oui</t>
  </si>
  <si>
    <t xml:space="preserve">Stratégie 2020 - 2025 </t>
  </si>
  <si>
    <t>II- Budget</t>
  </si>
  <si>
    <t>Budget</t>
  </si>
  <si>
    <t>Devise</t>
  </si>
  <si>
    <t>Euros</t>
  </si>
  <si>
    <t>Total</t>
  </si>
  <si>
    <t>Montant dépensé (à date de mise à jour)</t>
  </si>
  <si>
    <t>Bailleur</t>
  </si>
  <si>
    <t>Fondation Allinace Fédérale - Crédit Mutuel</t>
  </si>
  <si>
    <t>Montant de la subvention</t>
  </si>
  <si>
    <t>Dates du contrat</t>
  </si>
  <si>
    <t>- Si cofinancement - Bailleur 1</t>
  </si>
  <si>
    <t>Ajoutez autant de lignes que nécéssaire</t>
  </si>
  <si>
    <t>III- Personnes référentes ACTEI</t>
  </si>
  <si>
    <t>Personnes référente du projet</t>
  </si>
  <si>
    <t>Nom</t>
  </si>
  <si>
    <t>Prénom</t>
  </si>
  <si>
    <t>Position</t>
  </si>
  <si>
    <t>e-mail</t>
  </si>
  <si>
    <t>téléphone</t>
  </si>
  <si>
    <t>VINOLAS</t>
  </si>
  <si>
    <t>Sonia</t>
  </si>
  <si>
    <t>Coordinatrice</t>
  </si>
  <si>
    <t>sonia.vinolas@action-education.org</t>
  </si>
  <si>
    <t>01 55 25 70 43</t>
  </si>
  <si>
    <t>SEFRAOUI</t>
  </si>
  <si>
    <t xml:space="preserve">Naïde </t>
  </si>
  <si>
    <t xml:space="preserve">Cheffe de projet </t>
  </si>
  <si>
    <t>naide.sefraoui@action-education.org</t>
  </si>
  <si>
    <t>01 55 25 70 01</t>
  </si>
  <si>
    <t xml:space="preserve">PERENNES </t>
  </si>
  <si>
    <t xml:space="preserve">Guillaume </t>
  </si>
  <si>
    <t>Chef de projet / ADT</t>
  </si>
  <si>
    <t>guillaume.perennes@action-education.org</t>
  </si>
  <si>
    <t>01 55 25 70 08</t>
  </si>
  <si>
    <t>4a</t>
  </si>
  <si>
    <t>AFANWOUBO</t>
  </si>
  <si>
    <t>Fomessan</t>
  </si>
  <si>
    <t>fomessan.afanwoubo@action-education.org</t>
  </si>
  <si>
    <t>01 55 25 70 36</t>
  </si>
  <si>
    <t>4b</t>
  </si>
  <si>
    <t>DES ABBAYES</t>
  </si>
  <si>
    <t>Aude</t>
  </si>
  <si>
    <t>aude.des.abbayes@action-education.org</t>
  </si>
  <si>
    <t>0155257020</t>
  </si>
  <si>
    <t>IV- Partenaires</t>
  </si>
  <si>
    <t>Projet en consortium ?</t>
  </si>
  <si>
    <t>Non</t>
  </si>
  <si>
    <t xml:space="preserve">Si oui, précisez qui est le lead : </t>
  </si>
  <si>
    <t>Projet avec partenaires opérationnels ?</t>
  </si>
  <si>
    <t>Si oui, precisez ci-dessous les informations partenaires.</t>
  </si>
  <si>
    <t>Partenaires de mise en oeuvre</t>
  </si>
  <si>
    <t>Nature/Profil du partenaire</t>
  </si>
  <si>
    <r>
      <rPr>
        <rFont val="Calibri"/>
        <b/>
        <color theme="1"/>
      </rPr>
      <t xml:space="preserve">Rôle dans le projet </t>
    </r>
    <r>
      <rPr>
        <rFont val="Calibri"/>
        <b/>
        <color rgb="FFFF0000"/>
      </rPr>
      <t>ou catégorie?</t>
    </r>
  </si>
  <si>
    <t>Signature de convention</t>
  </si>
  <si>
    <t>Académie de Creteil / CASNAV</t>
  </si>
  <si>
    <t>Service public</t>
  </si>
  <si>
    <t>Institutionnel (etat) - en général transversal pas un seul projet</t>
  </si>
  <si>
    <t>Partenaire 93 et 94</t>
  </si>
  <si>
    <t>Les PEP94</t>
  </si>
  <si>
    <t>ONG Nationale</t>
  </si>
  <si>
    <t>Opérationnel (ONG locale; OSC....)</t>
  </si>
  <si>
    <t>Partenaire 94</t>
  </si>
  <si>
    <t xml:space="preserve">Ville d'Ivry sur Seine </t>
  </si>
  <si>
    <t xml:space="preserve">Alteralia </t>
  </si>
  <si>
    <t xml:space="preserve">Réseau national de la médiation scolaire </t>
  </si>
  <si>
    <t>Autres</t>
  </si>
  <si>
    <t xml:space="preserve">Partenaire national/France (réseau inter associatif informel) </t>
  </si>
  <si>
    <t>STEA</t>
  </si>
  <si>
    <t>ONG Internationale</t>
  </si>
  <si>
    <t xml:space="preserve">Partenaire opérationnel Roumanie </t>
  </si>
  <si>
    <t xml:space="preserve">C.L.A.S.S.E.S </t>
  </si>
  <si>
    <t>Partenaire Volet Formation (</t>
  </si>
  <si>
    <t>DIHAL (Délégation interministérielle à l'hébergement et à l'accès au logement)</t>
  </si>
  <si>
    <t>Autorité</t>
  </si>
  <si>
    <t xml:space="preserve">Partenaire institutionnel du RNMS et conventionnement à venir sur projet de capitalisation du programme national de la médiation scolaire </t>
  </si>
  <si>
    <t>F3E</t>
  </si>
  <si>
    <t>Institut de Recherche/Université</t>
  </si>
  <si>
    <t>Partenaire et co-financeur de l'étude 93</t>
  </si>
  <si>
    <t>Ecole Enchantiée</t>
  </si>
  <si>
    <t>Partenaire impliqué dans l'étude de plannification participative 93</t>
  </si>
  <si>
    <t>La Marmite</t>
  </si>
  <si>
    <t>Collectif Bidonvilles 93</t>
  </si>
  <si>
    <t>Membre du COPIL de l'étude de plannification participative 93 - Partenaire opérationnel</t>
  </si>
  <si>
    <t>Inter asso 94</t>
  </si>
  <si>
    <t xml:space="preserve">Partenaire opérationnel 94 (réseau interassociatif informel) </t>
  </si>
  <si>
    <t xml:space="preserve">Collège Coopératif de Paris </t>
  </si>
  <si>
    <t xml:space="preserve">A venir sur le volet formations </t>
  </si>
  <si>
    <t xml:space="preserve">INSEI </t>
  </si>
  <si>
    <t>Interventions régulières d'AE/formation étudiants</t>
  </si>
  <si>
    <t xml:space="preserve">Université de Rennes II </t>
  </si>
  <si>
    <t xml:space="preserve">Interventions régulières d'AE/Formations étudiants </t>
  </si>
  <si>
    <r>
      <rPr>
        <rFont val="Calibri"/>
        <b/>
        <color theme="1"/>
      </rPr>
      <t>TOTAL PARTENAIRES PAR CATEGORIE</t>
    </r>
    <r>
      <rPr>
        <rFont val="Calibri"/>
        <b val="0"/>
        <color theme="1"/>
      </rPr>
      <t xml:space="preserve"> (calcul automatique)</t>
    </r>
  </si>
  <si>
    <t>Institutionnel</t>
  </si>
  <si>
    <t>Opérationnel</t>
  </si>
  <si>
    <t>voir si ce calcul automatique vous interesse?</t>
  </si>
  <si>
    <r>
      <rPr>
        <rFont val="Calibri"/>
        <b/>
        <color rgb="FFE84E0F"/>
        <sz val="11.0"/>
      </rPr>
      <t xml:space="preserve">V - Populations cibles / Personnes concernées / Bénéficiaires </t>
    </r>
    <r>
      <rPr>
        <rFont val="Calibri"/>
        <b val="0"/>
        <i/>
        <color rgb="FFE84E0F"/>
        <sz val="11.0"/>
      </rPr>
      <t>(classification GPMF)</t>
    </r>
  </si>
  <si>
    <t>Populations cibles / personnes concernées directes</t>
  </si>
  <si>
    <t>Nombre d'enfants en pré-scolaire</t>
  </si>
  <si>
    <t>Nombre d'enfants en primaire</t>
  </si>
  <si>
    <t>Nombre d'enfants dans le 1er cycle du secondaire</t>
  </si>
  <si>
    <t>Nombre d'enfants dans le secondaire supérieur</t>
  </si>
  <si>
    <t xml:space="preserve">Nombre de jeunes en formation continue ou professionnelle et/ou entreprenariat </t>
  </si>
  <si>
    <t>Nbr d'adultes en formation professionnelle et/ou entreprenariat</t>
  </si>
  <si>
    <t>Nombre d'enfants hors école</t>
  </si>
  <si>
    <t>Nombre de parents/ aidants</t>
  </si>
  <si>
    <t>Nombre d'enseignents &amp; animateurs</t>
  </si>
  <si>
    <t>Nombre d'autorités locales</t>
  </si>
  <si>
    <t>Autres membres</t>
  </si>
  <si>
    <t>Nombre d'écoles &amp; de centres</t>
  </si>
  <si>
    <t>M</t>
  </si>
  <si>
    <t>F</t>
  </si>
  <si>
    <t>Sous-totaux par désagrégations choisies par le projet (vulnérabilité, statut, conditions...)</t>
  </si>
  <si>
    <t>...</t>
  </si>
  <si>
    <t>Rajouter des lignes ci-dessous + vérifier la prise en compte des nouvelles lignes dans le total ci-dessous)</t>
  </si>
  <si>
    <t>TOTAL</t>
  </si>
  <si>
    <t>Verif</t>
  </si>
  <si>
    <t>Populations cibles / personnes concernées indirectes</t>
  </si>
  <si>
    <t>VI - CADRE LOGIQUE DU PROJET (comme mentionné dans la fiche synoptique)</t>
  </si>
  <si>
    <t>Objectifs global</t>
  </si>
  <si>
    <r>
      <rPr>
        <rFont val="Arial"/>
        <b/>
        <color rgb="FF000000"/>
      </rPr>
      <t>Objectifs Spécifiques</t>
    </r>
    <r>
      <rPr>
        <rFont val="Arial"/>
        <color rgb="FF000000"/>
      </rPr>
      <t xml:space="preserve"> (rajouter des lignes si besoin)</t>
    </r>
  </si>
  <si>
    <t>Faire émerger/ renforcer une éducation de qualité et favoriser le pouvoir d'agir et le mieux-être des populations en habitat précaire</t>
  </si>
  <si>
    <t>Accompagner les professionnels et les institutions pour une meilleure prise en compte de ces publics et une amélioration des pratiques et des postures</t>
  </si>
  <si>
    <r>
      <rPr>
        <rFont val="Arial, sans-serif"/>
        <b/>
        <color rgb="FF000000"/>
      </rPr>
      <t xml:space="preserve">Principaux résultats escomptés </t>
    </r>
    <r>
      <rPr>
        <rFont val="Arial, sans-serif"/>
        <b val="0"/>
        <i/>
        <color rgb="FF000000"/>
      </rPr>
      <t>(rajouter des lignes si besoin)</t>
    </r>
  </si>
  <si>
    <t>1- La contribution des premiers concernés dans les espaces de concertation a été renforcée par AE à l'échelle locale et nationale</t>
  </si>
  <si>
    <t>2. Des initiatives éducatives et de cohésion sociale qui émergent des dynamiques locales et européennes sont renforcées</t>
  </si>
  <si>
    <t>3. Les professionnels accompagnés par AE ont renforcé leurs compétences et leur méthodologie d'accompagnement des publics en situation de grande précarité</t>
  </si>
  <si>
    <t>4. Des dispositifs publics locaux, nationaux et européens évoluent grâce au plaidoyer d’AE et de ses partenaires</t>
  </si>
  <si>
    <t>5. Des enjeux et des partenariats sont identifiés/développés à l'échelle européenne</t>
  </si>
  <si>
    <r>
      <rPr>
        <rFont val="Arial, sans-serif"/>
        <b/>
        <color rgb="FF000000"/>
      </rPr>
      <t xml:space="preserve">Principales activités </t>
    </r>
    <r>
      <rPr>
        <rFont val="Arial, sans-serif"/>
        <b val="0"/>
        <i/>
        <color rgb="FF000000"/>
      </rPr>
      <t>(rajouter des lignes si besoin)</t>
    </r>
  </si>
  <si>
    <t>A.1.1.1 Réalisation d'une étude de planification participative "Agir en concertation" sur le 93</t>
  </si>
  <si>
    <t>A.1.1.2 Appui et animation des groupes de travail pluri-acteurs dans les territoires d'implantation (93, 94)</t>
  </si>
  <si>
    <t>A.1.1.3 Implication active d'AE dans le RNMS</t>
  </si>
  <si>
    <t>A.1.2.1 Soutien à des initiatives avec la participation des premiers concernés dans le 93 et 94 et à l'échelle nationale</t>
  </si>
  <si>
    <t>A.1.2.2.Suivi des initiatives de nos partenaires avec la participation des premiers concernés à l’échelle européenne    FRA004</t>
  </si>
  <si>
    <t xml:space="preserve">A.2.1.1 Création de contenus de formation autour de l'accompagnement des personnes en habitat précaire </t>
  </si>
  <si>
    <t>A.2.1.2. Participation à des temps de travail en  réseaux et/ou à  des journées aux niveaux local, national et européen</t>
  </si>
  <si>
    <t>A.2.1.3 Accompagnement des professionnels dans la prise en compte de l’habitat précaire dans la scolarité des enfants</t>
  </si>
  <si>
    <t>A.2.2.1 Création et portage de positionnements d'AE et collectifs autour des enjeux socio-éducatifs des publics en habitat vivant</t>
  </si>
  <si>
    <t>A.2.2.2.  Animation et participation à des espaces de concertation et de prise de décisions avec les acteurs éducatifs institutionnels et associatifs (associations, Education nationale, pouvoirs publics)</t>
  </si>
  <si>
    <t>A.2.3.1 Redéfinition du partenariat avec STEA en Roumanie FRA004</t>
  </si>
  <si>
    <t>A.2.3.2 Développement de projets européens</t>
  </si>
  <si>
    <t>BILAN ET ANALYSE</t>
  </si>
  <si>
    <t>DONNEES DU PROJET</t>
  </si>
  <si>
    <t>DONNES DE GESTION DE PROJET / PILOTAGE</t>
  </si>
  <si>
    <t>I-</t>
  </si>
  <si>
    <t>SUIVI DES BENEFICIAIRES DIRECTS CIBLES</t>
  </si>
  <si>
    <t>SUIVI DES BENEFICIAIRES INDIRECTS CIBLES</t>
  </si>
  <si>
    <t>[date mise à jour]
Indications narratives / analyse des données / explications....</t>
  </si>
  <si>
    <t xml:space="preserve">I- </t>
  </si>
  <si>
    <t>SUIVI DE LA REALISATION DES ACTIVITES</t>
  </si>
  <si>
    <t xml:space="preserve">[date mise à jour]
Indications narratives / analyse des données / explications....
</t>
  </si>
  <si>
    <t>Activités dans les temps</t>
  </si>
  <si>
    <t>Activités en retard</t>
  </si>
  <si>
    <t>Activités en avance</t>
  </si>
  <si>
    <t>Activités terminées</t>
  </si>
  <si>
    <t>Diagramme lié à l'onglet 4,3 - automatique mais possible de filtrer les profils dans plage de donnée du diagramme</t>
  </si>
  <si>
    <t>D'autres formes de diagrammes peuvent être définies</t>
  </si>
  <si>
    <t>II-</t>
  </si>
  <si>
    <t>INDICATEURS CUMULABLES ACTEI - a paramétrer en fonctionde chaque projet</t>
  </si>
  <si>
    <t>SUIVI D'ATTEINTE DES INDICATEURS</t>
  </si>
  <si>
    <r>
      <rPr>
        <rFont val="Arial"/>
        <b/>
        <color rgb="FFFFFFFF"/>
      </rPr>
      <t xml:space="preserve">2.1 </t>
    </r>
    <r>
      <rPr>
        <rFont val="Arial"/>
        <b/>
        <color rgb="FFFF0000"/>
      </rPr>
      <t>Libellé de l'indicateur</t>
    </r>
  </si>
  <si>
    <t>Indicateurs définitivement atteints (100% ou plus)</t>
  </si>
  <si>
    <t>"[date mise à jour]
Indications narratives / analyse des données / explications....
Sur quel sujet porté l'enquête de satisfaction? - que cela signifie pour le projet?"</t>
  </si>
  <si>
    <t>Indicateurs presque atteints (75% et 100%)</t>
  </si>
  <si>
    <t>Indicateurs partiellement atteints (50% et 75%)</t>
  </si>
  <si>
    <t>Indicateurs faiblement atteints (25% et 50%)</t>
  </si>
  <si>
    <t>Indicateurs non atteint (0 et 25%)</t>
  </si>
  <si>
    <r>
      <rPr>
        <rFont val="Arial"/>
        <b/>
        <color rgb="FFFFFFFF"/>
      </rPr>
      <t>2.2 L</t>
    </r>
    <r>
      <rPr>
        <rFont val="Arial"/>
        <b/>
        <color rgb="FFFF0000"/>
      </rPr>
      <t>ibellé de l'indicateur</t>
    </r>
  </si>
  <si>
    <t>"[date mise à jour]</t>
  </si>
  <si>
    <t xml:space="preserve">III- </t>
  </si>
  <si>
    <t>SUIVI REALISATION DU BUDGET</t>
  </si>
  <si>
    <t>A compléter manuellement en fonction des intitulés des chapitre de votre projet</t>
  </si>
  <si>
    <t>Chapitre budgétaire 1 :XXXXX</t>
  </si>
  <si>
    <t>=onglet 5 - colonne Z Ligne correspondant au total du chapitre</t>
  </si>
  <si>
    <t>Chapitre budgétaire 2 :XXXXX</t>
  </si>
  <si>
    <t>Chapitre budgétaire 3: :XXXXX</t>
  </si>
  <si>
    <t>….</t>
  </si>
  <si>
    <t>CHRONOGRAMME</t>
  </si>
  <si>
    <t>remplissage manuel</t>
  </si>
  <si>
    <t>Paramétrage au début du projet</t>
  </si>
  <si>
    <t>durée à adapter à votre projet</t>
  </si>
  <si>
    <t>Activities</t>
  </si>
  <si>
    <t>CIBLE</t>
  </si>
  <si>
    <t>Unit</t>
  </si>
  <si>
    <t>Total Réalisé</t>
  </si>
  <si>
    <t xml:space="preserve"> % Réalisé technique</t>
  </si>
  <si>
    <t>Budget %</t>
  </si>
  <si>
    <t>STATUT</t>
  </si>
  <si>
    <t>Planifié/ Réalisé</t>
  </si>
  <si>
    <t>Date de début</t>
  </si>
  <si>
    <t>Date de fin</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</si>
  <si>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</si>
  <si>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</si>
  <si>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</si>
  <si>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</si>
  <si>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</si>
  <si>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</si>
  <si>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</si>
  <si>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</si>
  <si>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</si>
  <si>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</si>
  <si>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</si>
  <si>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</si>
  <si>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</si>
  <si>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</si>
  <si>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</si>
  <si>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</si>
  <si>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</si>
  <si>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</si>
  <si>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</si>
  <si>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</si>
  <si>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</si>
  <si>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</si>
  <si>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</si>
  <si>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</si>
  <si>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r>
      <rPr>
        <rFont val="Arial"/>
        <b/>
        <color rgb="FFFFFFFF"/>
      </rPr>
      <t xml:space="preserve">COMMENTAIRES / INFORMATIONS QUALITATIVES SUR LA SITUATION </t>
    </r>
    <r>
      <rPr>
        <rFont val="Arial"/>
        <b val="0"/>
        <i/>
        <color rgb="FFCCCCCC"/>
      </rPr>
      <t>(à remplir par le chef de projet au cours de la réunion de mensuelle de suivi)</t>
    </r>
  </si>
  <si>
    <r>
      <rPr>
        <rFont val="Arial"/>
        <b/>
        <color rgb="FFFFFFFF"/>
      </rPr>
      <t xml:space="preserve">PRISE DE DECISIONS, MESURES DE MITIGATIONS, SOLUTIONS ENVISAGEES </t>
    </r>
    <r>
      <rPr>
        <rFont val="Arial"/>
        <b val="0"/>
        <i/>
        <color rgb="FFCCCCCC"/>
      </rPr>
      <t>(à remplir par le chef de projet au cours de la réunion de mensuelle de suivi)</t>
    </r>
  </si>
  <si>
    <r>
      <rPr>
        <rFont val="Arial"/>
        <b/>
        <color rgb="FFFFFFFF"/>
      </rPr>
      <t xml:space="preserve">RETOUR D'INFORMATION DIRECTION REGIONALE </t>
    </r>
    <r>
      <rPr>
        <rFont val="Arial"/>
        <b val="0"/>
        <i/>
        <color rgb="FFCCCCCC"/>
      </rPr>
      <t>(à remplir par le coordinateur régional en réponse aux commentaires, questions, suggestions, solutions...)</t>
    </r>
  </si>
  <si>
    <t>PHASE DE LANCEMENT</t>
  </si>
  <si>
    <t>Planifié</t>
  </si>
  <si>
    <t>Réalisé</t>
  </si>
  <si>
    <t>PHASE DE MISE EN OEUVRE</t>
  </si>
  <si>
    <t>1. OS/ RSEULATS - paramétrage chrono/cadre logique</t>
  </si>
  <si>
    <t xml:space="preserve"> </t>
  </si>
  <si>
    <t xml:space="preserve">2. </t>
  </si>
  <si>
    <t>Planned</t>
  </si>
  <si>
    <t>Achieved</t>
  </si>
  <si>
    <t xml:space="preserve">3. </t>
  </si>
  <si>
    <t xml:space="preserve">1. </t>
  </si>
  <si>
    <t>PHASE DE TRANSITION &amp; CLOTURE</t>
  </si>
  <si>
    <t>PLAN DE SUIVI-EVALUATION - Présentation des indicateurs</t>
  </si>
  <si>
    <r>
      <rPr>
        <rFont val="Baloo 2"/>
        <b/>
        <color rgb="FFE84E0F"/>
      </rPr>
      <t xml:space="preserve">Colonnes oranges - extraite banque d'indicateur / </t>
    </r>
    <r>
      <rPr>
        <rFont val="Baloo 2"/>
        <b/>
        <color rgb="FF262775"/>
      </rPr>
      <t>colonnes bleues - informations propres aux projets</t>
    </r>
  </si>
  <si>
    <t>Description : idéntification de la priorité thématique en lien avec la stratégie d'ACTEI 2025-2029</t>
  </si>
  <si>
    <t>Description : Indique le niveau de la chaîne de résultats auquel l’indicateur est associé. (Impact/effets/produits/activités)</t>
  </si>
  <si>
    <t>Formulation spécifique de l'indicateur</t>
  </si>
  <si>
    <t>Description : Nom ou intitulé de l’indicateur. Il résume en quelques mots l’objectif ou la dimension mesurée.
Exemple : Taux de scolarisation des enfants de 6 à 11 ans.</t>
  </si>
  <si>
    <t>Description : Fournit une explication détaillée et précise de l’indicateur, clarifiant ses composantes, son périmètre et son objectif.
Exemple : Pourcentage d’élèves ayant achevé le cycle primaire avec des compétences suffisantes en lecture et calcul.</t>
  </si>
  <si>
    <t>Description : indique si un indicateur peut être cumulé dans le cadre des différents projets d’ACTEI. Cela signifie que les données collectées pour cet indicateur peuvent être additionnées sur plusieurs périodes de temps ou entre plusieurs projets pour obtenir un total global pertinent.</t>
  </si>
  <si>
    <t>Déscription : idéntification de l'action clé en lien avec la stratégie d'ACTEI 2025-2029</t>
  </si>
  <si>
    <t>Description : Spécifie la nature de la donnée collectée.
Options :
Numérique : Une valeur brute (ex. 500 écoles rénovées).
Pourcentage : Une proportion (ex. 80 % des enseignants formés).
Catégorique : Données classées (ex. faible/moyen/élevé).</t>
  </si>
  <si>
    <t>Description : L’unité de mesure utilisée pour l’indicateur.
Exemple : personnes, écoles, projets, communautés</t>
  </si>
  <si>
    <t xml:space="preserve">Description : Niveaux ou catégories selon lesquels les données peuvent être ventilées pour une analyse plus fine. Exemple : Genre, tranche d'âge, zone geographique </t>
  </si>
  <si>
    <t>Description : Explique comment la valeur de l’indicateur est obtenue, en détaillant les étapes de calcul ou les formules.
Exemple : Nombre d’enfants scolarisés divisé par le nombre total d’enfants éligibles.</t>
  </si>
  <si>
    <t>Usages spécifique au projet, au contexte</t>
  </si>
  <si>
    <t>Préciser les personnes et/ou équipe des partenaires qui vont collecter l'information</t>
  </si>
  <si>
    <t>Préciser auprès de qui l'information va être collectée, qui est la source de l'information, qui la détient?</t>
  </si>
  <si>
    <t>A quelle fréquence ou quand la formation doit être collectée?</t>
  </si>
  <si>
    <t>Quel outil ou méthode ou source de vérification doit être utilisé pour collecter l'information?</t>
  </si>
  <si>
    <t>Est ce que l'outil est déjà prêt?</t>
  </si>
  <si>
    <t>Qui est responsable d'entrée la donnée dans le tableau de bord?</t>
  </si>
  <si>
    <t>Qui va participer à l'analyse de cette donnée</t>
  </si>
  <si>
    <t>Priorité thématique</t>
  </si>
  <si>
    <t>Périmètre</t>
  </si>
  <si>
    <t>Libellé indicateur - spécifique projet</t>
  </si>
  <si>
    <r>
      <rPr>
        <rFont val="Arial"/>
        <b/>
        <color rgb="FFFFFFFF"/>
        <sz val="11.0"/>
      </rPr>
      <t xml:space="preserve">Libellé de l'indicateur (formulation banque d'indicateur - si correspondant)
</t>
    </r>
    <r>
      <rPr>
        <rFont val="Arial"/>
        <b val="0"/>
        <i/>
        <color rgb="FF999999"/>
        <sz val="11.0"/>
      </rPr>
      <t>N.A si l'indicateur ne fait référence à aucun indicateur de la banque et est spécifique au projet</t>
    </r>
  </si>
  <si>
    <t>Définition de l'indicateur</t>
  </si>
  <si>
    <t>Cumulable ACTEI</t>
  </si>
  <si>
    <t>Action clé</t>
  </si>
  <si>
    <t xml:space="preserve">Type d'indicateur </t>
  </si>
  <si>
    <t>Unité observée</t>
  </si>
  <si>
    <t xml:space="preserve">Désagrégations </t>
  </si>
  <si>
    <t>Méthodologie de Calcul</t>
  </si>
  <si>
    <t xml:space="preserve">Pour le projet </t>
  </si>
  <si>
    <t>Qui collecte?</t>
  </si>
  <si>
    <t>Qui détient l'information (auprès de qui l'a donnée est collectée?)</t>
  </si>
  <si>
    <t>Quand ? (fréquence de collecte)</t>
  </si>
  <si>
    <t>Quel outils?</t>
  </si>
  <si>
    <t>Statut de l'outil</t>
  </si>
  <si>
    <t>Qui entre la donnée dans le tableau de bord?</t>
  </si>
  <si>
    <t>Qui analyse?</t>
  </si>
  <si>
    <t>AQE</t>
  </si>
  <si>
    <t>A1 - Nombre d’acteurs rencontrés / mobilisés /engagés dans le processus</t>
  </si>
  <si>
    <t>Chefs de projet</t>
  </si>
  <si>
    <t>A1 - Nombre de groupes de concertation mis en place</t>
  </si>
  <si>
    <t>A1 - Typologie des enjeux exprimés par les publics concernés (en lien avec Éducation / Loisir et culture / Accès au droit / Accompagnement Social / Acc Santé et Sanitaire / Logement, etc)</t>
  </si>
  <si>
    <t>A1 - Documentation produite et diffusée</t>
  </si>
  <si>
    <t>A1 - Changements et victoires obtenus par les collectifs d’acteurs</t>
  </si>
  <si>
    <t>A2 - Nombre et mixité des participants (associatifs, institutionnels, personnes vivant en habitat précaire, etc.) engagés dans les dynamiques locales, temps collectifs, événements…</t>
  </si>
  <si>
    <t>A2 - Nombre, thématiques et qualité de dynamiques collectives accompagnées ou développées (Capacité des dynamiques collectives à faire émerger des initiatives de plaidoyer collectif, des micro-projets, durabilité, autonomie).</t>
  </si>
  <si>
    <t>A3 - Nombre de participants engagés (dans les rencontres nationales, dans le COPIL et autres événements organisés)</t>
  </si>
  <si>
    <t>A3 - Nombre de documents produits ou validés par le RNMS (référentiel, synthèses des journées, notes de positionnement, etc.).</t>
  </si>
  <si>
    <t>A3 - Changements et victoires obtenus par les collectifs d’acteurs</t>
  </si>
  <si>
    <t>A4 - Nombre d’initiative et/ou collectifs de parents et d’enfants créés, accompagné ou renforcés</t>
  </si>
  <si>
    <t>A4 - Nombre et typologie des soutiens apportés (Animation, méthodologie, logistique, financement…)</t>
  </si>
  <si>
    <t>A4 - Nombre de productions réalisées (films, podcasts, fiches pédagogiques, livrets et guide, etc.) et leur diffusion</t>
  </si>
  <si>
    <t>A4 - Nombre et profils des habitants impliqués</t>
  </si>
  <si>
    <t>A5 - Nombre et typologies des initiatives partenaires suivies (participation des premiers concernés, soutien à la scolarisation des enfants, insertion professionnelle etc.)</t>
  </si>
  <si>
    <t>A5 - Nombre de productions participatives réalisées et thématiques couvertes</t>
  </si>
  <si>
    <t>A5 - Nombre et mixité des personnes engagées dans le suivi des initiatives (professionnels, habitants)</t>
  </si>
  <si>
    <t>A6 - Nombre de modules créés et expérimentés</t>
  </si>
  <si>
    <t>A6 - Diversité des acteurs impliqués dans leur conception (médiateurs, enseignants, collectivités, chercheurs, habitants, etc.)</t>
  </si>
  <si>
    <t>A6 - Nombre de cursus de formation ou de dispositifs intégrant les modules de formation créés dans les cursus de formation de leurs étudiants ou professionnels.</t>
  </si>
  <si>
    <t>A7 - Nombre et typologie des événements (réseaux, journées d’échange, colloques, campagnes de plaidoyer…) à l’échelle locale, nationale et européenne</t>
  </si>
  <si>
    <t>A7 - Nombre de contributions actives du Territoire Europe (interventions, ateliers animés, présentations)</t>
  </si>
  <si>
    <t>A8 - Nombre et typologie d’accompagnement réalisé (journées d’étude, atelier d’échange de pratiques, ateliers socio-éducatifs co-construits) organisées et nombre de participants</t>
  </si>
  <si>
    <t xml:space="preserve">A8 - Nombre et typologie des professionnels formés ou accompagnés
</t>
  </si>
  <si>
    <t xml:space="preserve">A8 - Bilans et retours d’expérience des participants sur l’adéquation entre  les interventions et les attentes et besoins exprimés. 
</t>
  </si>
  <si>
    <t>A9 - Nombre, typologie et origine des positionnements portés et relayés (collectif ou individuel, thèmes des positionnements)</t>
  </si>
  <si>
    <t>A9 - Politiques/dispositifs éducatifs et sociaux créés, modifiés, adoptés ou mises en œuvre dans la zone d’intervention (93, 94, à l’échelle nationale et européenne)</t>
  </si>
  <si>
    <t>A10 - Nombre et typologie de nos appuis (formations, accompagnement, etc.)</t>
  </si>
  <si>
    <t>A10 - Nombre et diversité des acteurs impliqués dans les espaces de concertation (Associations, institutions, Collectivités, habitants…)</t>
  </si>
  <si>
    <t>A10 - Nombre et typologie des dispositifs locaux ou nationaux influencés (PEDT, CTG, etc.)</t>
  </si>
  <si>
    <t>A11 - Production d’un diagnostic partagé du contexte de Satu Mare</t>
  </si>
  <si>
    <t>A11 - Signature d'une nouvelle convention de partenariat</t>
  </si>
  <si>
    <t>A11 - Nombre et typologie des projets européens co-développés sur la base du nouveau partenariat</t>
  </si>
  <si>
    <t>A12 - Nombre et qualité des partenariats (susceptibles d’aboutir à un co-portage de plaidoyers et/ou de projets communs)</t>
  </si>
  <si>
    <t>A12 - Production de cartographies des partenaires potentiels (financiers et opérationnels) européens alignés avec les missions du Territoire Europe</t>
  </si>
  <si>
    <t>A12 - Nombre et typologie des projets européens soumis</t>
  </si>
  <si>
    <t>SUIVI DES INDICATEURS</t>
  </si>
  <si>
    <t>formule à paramétrer pour chaque indicateur au début du projet</t>
  </si>
  <si>
    <r>
      <rPr>
        <rFont val="Arial"/>
        <b/>
        <color rgb="FFFFFFFF"/>
      </rPr>
      <t xml:space="preserve">COMMENTAIRES / INFORMATIONS QUALITATIVES SUR LA SITUATION </t>
    </r>
    <r>
      <rPr>
        <rFont val="Arial"/>
        <b val="0"/>
        <i/>
        <color rgb="FFCCCCCC"/>
      </rPr>
      <t>(à remplir par le chef de projet au cours de la réunion de mensuelle de suivi)</t>
    </r>
  </si>
  <si>
    <r>
      <rPr>
        <rFont val="Arial"/>
        <b/>
        <color rgb="FFFFFFFF"/>
      </rPr>
      <t xml:space="preserve">RETOUR D'INFORMATION DIRECTION REGIONALE </t>
    </r>
    <r>
      <rPr>
        <rFont val="Arial"/>
        <b val="0"/>
        <i/>
        <color rgb="FFCCCCCC"/>
      </rPr>
      <t>(à remplir par le coordinateur régional en réponse aux commentaires, questions, suggestions, solutions...)</t>
    </r>
  </si>
  <si>
    <t>DESCRIPTION DE L'INDICATEUR</t>
  </si>
  <si>
    <t>SUIVI DES DONNEES COLLECTEES</t>
  </si>
  <si>
    <r>
      <rPr>
        <rFont val="Baloo 2"/>
        <b/>
        <color rgb="FFE84E0F"/>
        <sz val="8.0"/>
      </rPr>
      <t xml:space="preserve">OBJECTIFS/RESULTATS 
</t>
    </r>
    <r>
      <rPr>
        <rFont val="Baloo 2"/>
        <color rgb="FFE84E0F"/>
        <sz val="8.0"/>
      </rPr>
      <t>(lien cadre logique)</t>
    </r>
  </si>
  <si>
    <r>
      <rPr>
        <rFont val="Baloo 2"/>
        <b/>
        <color rgb="FFE84E0F"/>
      </rPr>
      <t xml:space="preserve">LIBELLE DE L'INDICATEUR </t>
    </r>
    <r>
      <rPr>
        <rFont val="Baloo 2"/>
        <color rgb="FFE84E0F"/>
      </rPr>
      <t xml:space="preserve">(=colonne C - onglet 4,1)
</t>
    </r>
    <r>
      <rPr>
        <rFont val="Baloo 2"/>
        <color rgb="FFFF0000"/>
      </rPr>
      <t>Remplissage automatique</t>
    </r>
  </si>
  <si>
    <r>
      <rPr>
        <rFont val="Baloo 2"/>
        <color rgb="FFE84E0F"/>
      </rPr>
      <t xml:space="preserve">Méthode de calcul (=colonne K- onglet 4,1)
</t>
    </r>
    <r>
      <rPr>
        <rFont val="Baloo 2"/>
        <color rgb="FFFF0000"/>
      </rPr>
      <t>Remplissage automatique</t>
    </r>
  </si>
  <si>
    <t>Interne / Externe ( = bailleur/contractuel)</t>
  </si>
  <si>
    <t>Baseline</t>
  </si>
  <si>
    <t xml:space="preserve">Cible </t>
  </si>
  <si>
    <t>Atteint (automatique)</t>
  </si>
  <si>
    <t>% de réalisation (automatique)</t>
  </si>
  <si>
    <t>SUIVI DES BENEFICIAIRES</t>
  </si>
  <si>
    <t>T1</t>
  </si>
  <si>
    <t>T2</t>
  </si>
  <si>
    <t>T3</t>
  </si>
  <si>
    <t>T4</t>
  </si>
  <si>
    <t>DUPLIQUER LES TABLEAUX AUTANT QUE NECESSAIRE EN FONCTION DU NOMBRE DE TRIMESTRE TOTAL DE VOTRE PROJET  - ACTUALISER LES FORMULES DU TABLEAU CI-DESSOUS  POUR ¨PRENDRE EN COMPTE L'ENSEMBLE DES TABLEAUX TRIMESTRIELS AJOUTES</t>
  </si>
  <si>
    <t>REMPLISSAGE AUTOMATIQUE</t>
  </si>
  <si>
    <t>SUIVI BUDGETAIRE</t>
  </si>
  <si>
    <t>Taux de convertion devise/Eur dans H1</t>
  </si>
  <si>
    <t>possible code rouge si négatif - mise en forme conditionnelle</t>
  </si>
  <si>
    <t>Ajuster le nombre de colonne en fonction de vos besoin</t>
  </si>
  <si>
    <t>Paramétrer la formule en fonction du % d'affectation en lien avec le responsable administratif</t>
  </si>
  <si>
    <t>DESCRIPTION</t>
  </si>
  <si>
    <r>
      <rPr>
        <rFont val="Arial"/>
        <b/>
        <color rgb="FFFFFFFF"/>
      </rPr>
      <t>BUDGET</t>
    </r>
    <r>
      <rPr>
        <rFont val="Arial"/>
        <b val="0"/>
        <i/>
        <color rgb="FFFF0000"/>
      </rPr>
      <t xml:space="preserve"> </t>
    </r>
    <r>
      <rPr>
        <rFont val="Arial"/>
        <b val="0"/>
        <i/>
        <color rgb="FFCCCCCC"/>
      </rPr>
      <t>(remplissage au début du projet)</t>
    </r>
  </si>
  <si>
    <r>
      <rPr>
        <rFont val="Arial"/>
        <b/>
        <color rgb="FFFFFFFF"/>
      </rPr>
      <t>SUIVI REALISATION DU BUDGET</t>
    </r>
    <r>
      <rPr>
        <rFont val="Arial"/>
        <b val="0"/>
        <i/>
        <color rgb="FFB7B7B7"/>
      </rPr>
      <t xml:space="preserve"> (dépenses réelles du projet vérifiée avec le responsable administratif)</t>
    </r>
  </si>
  <si>
    <r>
      <rPr>
        <rFont val="Arial"/>
        <b/>
        <color rgb="FFFFFFFF"/>
      </rPr>
      <t xml:space="preserve">SUIVI PREVISIONNEL </t>
    </r>
    <r>
      <rPr>
        <rFont val="Arial"/>
        <b val="0"/>
        <i/>
        <color rgb="FFCCCCCC"/>
      </rPr>
      <t>(planification des prochaines dépenses)</t>
    </r>
  </si>
  <si>
    <t>SUIVI BAILLEURS/FINANCEURS - A DATE</t>
  </si>
  <si>
    <r>
      <rPr>
        <rFont val="Arial"/>
        <b/>
        <color rgb="FFFFFFFF"/>
      </rPr>
      <t xml:space="preserve">COMMENTAIRES / INFORMATIONS QUALITATIVES </t>
    </r>
    <r>
      <rPr>
        <rFont val="Arial"/>
        <b val="0"/>
        <i/>
        <color rgb="FFCCCCCC"/>
      </rPr>
      <t>(à remplir par le chef de projet au cours de la réunion de réconciliation avec le responsable administratif)</t>
    </r>
  </si>
  <si>
    <r>
      <rPr>
        <rFont val="Arial"/>
        <b/>
        <color rgb="FFFFFFFF"/>
      </rPr>
      <t xml:space="preserve">RETOUR D'INFORMATION DIRECTION REGIONALE </t>
    </r>
    <r>
      <rPr>
        <rFont val="Arial"/>
        <b val="0"/>
        <i/>
        <color rgb="FFCCCCCC"/>
      </rPr>
      <t>(à remplir par le coordinateur régional en réponse aux commentaires, questions, suggestions...)</t>
    </r>
  </si>
  <si>
    <r>
      <rPr>
        <rFont val="Arial"/>
        <b/>
        <color rgb="FFFFFFFF"/>
      </rPr>
      <t xml:space="preserve">Code projet
</t>
    </r>
    <r>
      <rPr>
        <rFont val="Arial"/>
        <b val="0"/>
        <color rgb="FF666666"/>
        <sz val="8.0"/>
      </rPr>
      <t>Code fourni par le responsable administratif</t>
    </r>
  </si>
  <si>
    <r>
      <rPr>
        <rFont val="Arial"/>
        <b/>
        <color rgb="FFFFFFFF"/>
      </rPr>
      <t xml:space="preserve">Code activité locale
</t>
    </r>
    <r>
      <rPr>
        <rFont val="Arial"/>
        <b val="0"/>
        <color rgb="FF666666"/>
        <sz val="8.0"/>
      </rPr>
      <t>Code fourni par le responsable administratif</t>
    </r>
  </si>
  <si>
    <t>Responsable budgétaire (Qui?)</t>
  </si>
  <si>
    <r>
      <rPr>
        <rFont val="Arial"/>
        <color theme="1"/>
      </rPr>
      <t xml:space="preserve">Lignes budgétaires </t>
    </r>
    <r>
      <rPr>
        <rFont val="Arial"/>
        <i/>
        <color theme="1"/>
        <sz val="7.0"/>
      </rPr>
      <t>(format bailleur ou fond propre - identique à la formulation du budget)</t>
    </r>
  </si>
  <si>
    <t>NB (Unit)</t>
  </si>
  <si>
    <t>Freq (M)</t>
  </si>
  <si>
    <t>Unit Cost - Devise projet</t>
  </si>
  <si>
    <r>
      <rPr>
        <rFont val="Calibri, sans-serif"/>
        <b/>
        <color rgb="FFFFFFFF"/>
        <sz val="10.0"/>
      </rPr>
      <t xml:space="preserve">Uni cost EUR </t>
    </r>
    <r>
      <rPr>
        <rFont val="Calibri, sans-serif"/>
        <b/>
        <color rgb="FFFF0000"/>
        <sz val="10.0"/>
      </rPr>
      <t>(calcul auto)</t>
    </r>
  </si>
  <si>
    <t>Total Cost Devise projet</t>
  </si>
  <si>
    <r>
      <rPr>
        <rFont val="Calibri, sans-serif"/>
        <b/>
        <color rgb="FFFFFFFF"/>
        <sz val="10.0"/>
      </rPr>
      <t xml:space="preserve">Total Cost EUR </t>
    </r>
    <r>
      <rPr>
        <rFont val="Calibri, sans-serif"/>
        <b/>
        <color rgb="FFFF0000"/>
        <sz val="10.0"/>
      </rPr>
      <t>(calcul auto)</t>
    </r>
  </si>
  <si>
    <t>TOT REALISE (devise locale)</t>
  </si>
  <si>
    <t>TOT REALISE EUROS</t>
  </si>
  <si>
    <t>% de realisation à date</t>
  </si>
  <si>
    <t>Solde à date</t>
  </si>
  <si>
    <t>TOT REALISE + PREVISIONNEL devise locale</t>
  </si>
  <si>
    <t>TOT REALISE + PREVISIONNEL EUROS</t>
  </si>
  <si>
    <t>% Atterrissage sur Budget global</t>
  </si>
  <si>
    <t>Solde sur budget global</t>
  </si>
  <si>
    <t>Code bailleur 1</t>
  </si>
  <si>
    <t>Code bailleur 2</t>
  </si>
  <si>
    <t>Code bailleur 3</t>
  </si>
  <si>
    <t>Code bailleur 4</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</si>
</sst>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mm/dd/yyyy"/>
    <numFmt numFmtId="165" formatCode="D/M/YYYY"/>
    <numFmt numFmtId="166" formatCode="dd/mm/yyyy"/>
    <numFmt numFmtId="167" formatCode="d/m/yyyy"/>
    <numFmt numFmtId="168" formatCode="_-* #,##0\ _€_-;\-* #,##0\ _€_-;_-* &quot;-&quot;??\ _€_-;_-@"/>
    <numFmt numFmtId="169" formatCode="#,##0.00\ [$€-1]"/>
  </numFmts>
  <fonts count="79">
    <font>
      <sz val="10.0"/>
      <color rgb="FF000000"/>
      <name val="Arial"/>
      <scheme val="minor"/>
    </font>
    <font>
      <b/>
      <sz val="12.0"/>
      <color rgb="FFE84E0F"/>
      <name val="Baloo 2"/>
    </font>
    <font>
      <b/>
      <color rgb="FFFFFFFF"/>
      <name val="Montserrat"/>
    </font>
    <font>
      <color theme="1"/>
      <name val="Arial"/>
    </font>
    <font>
      <color rgb="FFFF0000"/>
      <name val="Arial"/>
    </font>
    <font>
      <b/>
      <color theme="1"/>
      <name val="Montserrat"/>
    </font>
    <font>
      <color rgb="FF0000FF"/>
      <name val="Arial"/>
    </font>
    <font>
      <sz val="12.0"/>
      <color theme="1"/>
      <name val="Baloo 2"/>
    </font>
    <font>
      <sz val="9.0"/>
      <color theme="1"/>
      <name val="Montserrat"/>
    </font>
    <font>
      <b/>
      <i/>
      <color rgb="FFE84E0F"/>
      <name val="Baloo 2"/>
    </font>
    <font>
      <sz val="11.0"/>
      <color theme="1"/>
      <name val="Arial"/>
    </font>
    <font>
      <sz val="11.0"/>
      <color rgb="FFFF0000"/>
      <name val="Arial"/>
    </font>
    <font/>
    <font>
      <b/>
      <sz val="11.0"/>
      <color rgb="FFE84E0F"/>
      <name val="Calibri"/>
    </font>
    <font>
      <b/>
      <color theme="1"/>
      <name val="Calibri"/>
    </font>
    <font>
      <b/>
      <i/>
      <color theme="1"/>
      <name val="Calibri"/>
    </font>
    <font>
      <i/>
      <color theme="1"/>
      <name val="Calibri"/>
    </font>
    <font>
      <b/>
      <sz val="11.0"/>
      <color theme="1"/>
      <name val="Calibri"/>
    </font>
    <font>
      <color theme="1"/>
      <name val="Calibri"/>
    </font>
    <font>
      <i/>
      <color rgb="FFE84E0F"/>
      <name val="Calibri"/>
    </font>
    <font>
      <sz val="11.0"/>
      <color rgb="FF000000"/>
      <name val="Arial"/>
    </font>
    <font>
      <b/>
      <u/>
      <color theme="4"/>
      <name val="Calibri"/>
    </font>
    <font>
      <b/>
      <color rgb="FF000000"/>
      <name val="Calibri"/>
    </font>
    <font>
      <color rgb="FF000000"/>
      <name val="Arial"/>
    </font>
    <font>
      <i/>
      <sz val="7.0"/>
      <color rgb="FFFF0000"/>
      <name val="Calibri"/>
    </font>
    <font>
      <b/>
      <color rgb="FF4472C4"/>
      <name val="Calibri"/>
    </font>
    <font>
      <b/>
      <sz val="11.0"/>
      <color rgb="FFFF0000"/>
      <name val="Arial"/>
    </font>
    <font>
      <b/>
      <u/>
      <color rgb="FF38761D"/>
      <name val="Calibri"/>
    </font>
    <font>
      <b/>
      <color rgb="FF38761D"/>
      <name val="Calibri"/>
    </font>
    <font>
      <color rgb="FF38761D"/>
      <name val="Arial"/>
    </font>
    <font>
      <b/>
      <color rgb="FF000000"/>
      <name val="Arial"/>
    </font>
    <font>
      <b/>
      <sz val="11.0"/>
      <color rgb="FF000000"/>
      <name val="Calibri"/>
    </font>
    <font>
      <sz val="11.0"/>
      <color rgb="FF000000"/>
      <name val="Calibri"/>
    </font>
    <font>
      <color theme="1"/>
      <name val="Arial"/>
      <scheme val="minor"/>
    </font>
    <font>
      <b/>
      <color rgb="FFE84E0F"/>
      <name val="Baloo 2"/>
    </font>
    <font>
      <b/>
      <color rgb="FF262775"/>
      <name val="Arial"/>
    </font>
    <font>
      <b/>
      <color theme="1"/>
      <name val="Arial"/>
    </font>
    <font>
      <b/>
      <color rgb="FFFFFFFF"/>
      <name val="Arial"/>
    </font>
    <font>
      <color rgb="FF262775"/>
      <name val="Arial"/>
    </font>
    <font>
      <sz val="8.0"/>
      <color rgb="FF262775"/>
      <name val="Arial"/>
    </font>
    <font>
      <i/>
      <color rgb="FFFF0000"/>
      <name val="Arial"/>
    </font>
    <font>
      <color rgb="FFE84E0F"/>
      <name val="Arial"/>
    </font>
    <font>
      <b/>
      <sz val="11.0"/>
      <color rgb="FFDD0806"/>
      <name val="Baloo 2"/>
    </font>
    <font>
      <sz val="10.0"/>
      <color theme="1"/>
      <name val="Arial"/>
    </font>
    <font>
      <sz val="10.0"/>
      <color rgb="FFFF0000"/>
      <name val="Arial"/>
    </font>
    <font>
      <b/>
      <sz val="10.0"/>
      <color theme="1"/>
      <name val="Arial"/>
    </font>
    <font>
      <b/>
      <sz val="9.0"/>
      <color rgb="FFE84E0F"/>
      <name val="Baloo 2"/>
    </font>
    <font>
      <b/>
      <sz val="11.0"/>
      <color rgb="FFFFFFFF"/>
      <name val="Baloo 2"/>
    </font>
    <font>
      <b/>
      <sz val="9.0"/>
      <color rgb="FFFFFFFF"/>
      <name val="Baloo 2"/>
    </font>
    <font>
      <b/>
      <sz val="11.0"/>
      <color rgb="FFFFFFFF"/>
      <name val="Calibri"/>
    </font>
    <font>
      <b/>
      <sz val="8.0"/>
      <color rgb="FFFFFFFF"/>
      <name val="Arial"/>
    </font>
    <font>
      <sz val="8.0"/>
      <color theme="1"/>
      <name val="Arial"/>
    </font>
    <font>
      <b/>
      <sz val="11.0"/>
      <color rgb="FFE84E0F"/>
      <name val="Montserrat"/>
    </font>
    <font>
      <sz val="8.0"/>
      <color theme="1"/>
      <name val="Calibri"/>
    </font>
    <font>
      <b/>
      <sz val="8.0"/>
      <color theme="1"/>
      <name val="Calibri"/>
    </font>
    <font>
      <b/>
      <sz val="8.0"/>
      <color rgb="FF003366"/>
      <name val="Calibri"/>
    </font>
    <font>
      <b/>
      <sz val="8.0"/>
      <color theme="0"/>
      <name val="Calibri"/>
    </font>
    <font>
      <b/>
      <sz val="10.0"/>
      <color rgb="FFE84E0F"/>
      <name val="Montserrat"/>
    </font>
    <font>
      <b/>
      <sz val="8.0"/>
      <color rgb="FFFF0000"/>
      <name val="Calibri"/>
    </font>
    <font>
      <b/>
      <sz val="8.0"/>
      <color rgb="FFDD0806"/>
      <name val="Calibri"/>
    </font>
    <font>
      <b/>
      <sz val="11.0"/>
      <color theme="1"/>
      <name val="Arial"/>
    </font>
    <font>
      <b/>
      <sz val="8.0"/>
      <color rgb="FFFF0000"/>
      <name val="Arial"/>
    </font>
    <font>
      <b/>
      <color rgb="FF262775"/>
      <name val="Baloo 2"/>
    </font>
    <font>
      <i/>
      <color rgb="FFE84E0F"/>
      <name val="Arial"/>
    </font>
    <font>
      <i/>
      <color rgb="FF262775"/>
      <name val="Arial"/>
    </font>
    <font>
      <b/>
      <sz val="11.0"/>
      <color rgb="FFFFFFFF"/>
      <name val="Arial"/>
    </font>
    <font>
      <b/>
      <sz val="11.0"/>
      <color rgb="FFFFFFFF"/>
      <name val="Aptos Narrow"/>
    </font>
    <font>
      <b/>
      <color rgb="FFFFFFFF"/>
      <name val="Baloo 2"/>
    </font>
    <font>
      <sz val="8.0"/>
      <color rgb="FFFF0000"/>
      <name val="Arial"/>
    </font>
    <font>
      <sz val="8.0"/>
      <color rgb="FFE84E0F"/>
      <name val="Baloo 2"/>
    </font>
    <font>
      <color rgb="FFE84E0F"/>
      <name val="Baloo 2"/>
    </font>
    <font>
      <b/>
      <sz val="9.0"/>
      <color rgb="FFFFFFFF"/>
      <name val="Montserrat"/>
    </font>
    <font>
      <b/>
      <sz val="14.0"/>
      <color rgb="FF262775"/>
      <name val="Poppins"/>
    </font>
    <font>
      <b/>
      <color rgb="FFFF0000"/>
      <name val="Arial"/>
    </font>
    <font>
      <sz val="7.0"/>
      <color rgb="FFFF0000"/>
      <name val="Arial"/>
    </font>
    <font>
      <b/>
      <sz val="9.0"/>
      <color rgb="FF262775"/>
      <name val="Arial"/>
    </font>
    <font>
      <b/>
      <sz val="10.0"/>
      <color rgb="FFFFFFFF"/>
      <name val="Calibri"/>
    </font>
    <font>
      <b/>
      <sz val="9.0"/>
      <color rgb="FFFFFFFF"/>
      <name val="Arial"/>
    </font>
    <font>
      <i/>
      <sz val="8.0"/>
      <color rgb="FFB7B7B7"/>
      <name val="Arial"/>
    </font>
  </fonts>
  <fills count="25">
    <fill>
      <patternFill patternType="none"/>
    </fill>
    <fill>
      <patternFill patternType="lightGray"/>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B8B8F7"/>
        <bgColor rgb="FFB8B8F7"/>
      </patternFill>
    </fill>
    <fill>
      <patternFill patternType="solid">
        <fgColor rgb="FFFABFA7"/>
        <bgColor rgb="FFFABFA7"/>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F6F8F9"/>
        <bgColor rgb="FFF6F8F9"/>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theme="0"/>
        <bgColor theme="0"/>
      </patternFill>
    </fill>
    <fill>
      <patternFill patternType="solid">
        <fgColor rgb="FFFFFFCC"/>
        <bgColor rgb="FFFFFFCC"/>
      </patternFill>
    </fill>
    <fill>
      <patternFill patternType="solid">
        <fgColor rgb="FFD9D9D9"/>
        <bgColor rgb="FFD9D9D9"/>
      </patternFill>
    </fill>
    <fill>
      <patternFill patternType="solid">
        <fgColor theme="1"/>
        <bgColor theme="1"/>
      </patternFill>
    </fill>
  </fills>
  <borders count="64">
    <border/>
    <border>
      <left style="thick">
        <color rgb="FFE84E0F"/>
      </left>
      <right style="thick">
        <color rgb="FFE84E0F"/>
      </right>
      <top style="thick">
        <color rgb="FFE84E0F"/>
      </top>
      <bottom style="thick">
        <color rgb="FFE84E0F"/>
      </bottom>
    </border>
    <border>
      <left style="thick">
        <color rgb="FFFFFFFF"/>
      </left>
      <right style="thick">
        <color rgb="FFFFFFFF"/>
      </right>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rder>
    <border>
      <right style="thin">
        <color rgb="FF000000"/>
      </right>
    </border>
    <border>
      <left style="thin">
        <color rgb="FF000000"/>
      </left>
      <right style="thin">
        <color rgb="FF000000"/>
      </right>
      <top/>
      <bottom style="thin">
        <color rgb="FF000000"/>
      </bottom>
    </border>
    <border>
      <right style="dotted">
        <color rgb="FF262775"/>
      </right>
      <bottom style="dotted">
        <color rgb="FF262775"/>
      </bottom>
    </border>
    <border>
      <bottom style="dotted">
        <color rgb="FF262775"/>
      </bottom>
    </border>
    <border>
      <right style="dotted">
        <color rgb="FF262775"/>
      </right>
      <top style="dotted">
        <color rgb="FF262775"/>
      </top>
    </border>
    <border>
      <top style="dotted">
        <color rgb="FF262775"/>
      </top>
      <bottom style="dotted">
        <color rgb="FF262775"/>
      </bottom>
    </border>
    <border>
      <right style="dotted">
        <color rgb="FF262775"/>
      </right>
    </border>
    <border>
      <left style="dotted">
        <color rgb="FF262775"/>
      </left>
      <top style="dotted">
        <color rgb="FF262775"/>
      </top>
      <bottom style="dotted">
        <color rgb="FF262775"/>
      </bottom>
    </border>
    <border>
      <top style="dotted">
        <color rgb="FF262775"/>
      </top>
    </border>
    <border>
      <right style="dotted">
        <color rgb="FF262775"/>
      </right>
      <top style="thin">
        <color rgb="FF000000"/>
      </top>
    </border>
    <border>
      <left style="medium">
        <color rgb="FF262775"/>
      </left>
      <top style="medium">
        <color rgb="FF262775"/>
      </top>
    </border>
    <border>
      <right style="medium">
        <color rgb="FF262775"/>
      </right>
      <top style="medium">
        <color rgb="FF262775"/>
      </top>
    </border>
    <border>
      <left style="medium">
        <color rgb="FF262775"/>
      </left>
    </border>
    <border>
      <right style="medium">
        <color rgb="FF262775"/>
      </right>
    </border>
    <border>
      <left style="medium">
        <color rgb="FF262775"/>
      </left>
      <bottom style="medium">
        <color rgb="FF262775"/>
      </bottom>
    </border>
    <border>
      <right style="medium">
        <color rgb="FF262775"/>
      </right>
      <bottom style="medium">
        <color rgb="FF262775"/>
      </bottom>
    </border>
    <border>
      <left style="thin">
        <color rgb="FFD8D8D8"/>
      </left>
      <right style="thin">
        <color rgb="FFD8D8D8"/>
      </right>
      <top style="thin">
        <color rgb="FFD8D8D8"/>
      </top>
      <bottom style="thin">
        <color rgb="FFD8D8D8"/>
      </bottom>
    </border>
    <border>
      <left style="thin">
        <color rgb="FF000000"/>
      </left>
      <right style="thin">
        <color rgb="FF000000"/>
      </right>
    </border>
    <border>
      <left style="thin">
        <color rgb="FF000000"/>
      </left>
      <right style="thin">
        <color rgb="FF000000"/>
      </right>
      <top/>
    </border>
    <border>
      <left style="thin">
        <color rgb="FFD8D8D8"/>
      </left>
      <right style="thin">
        <color rgb="FFD8D8D8"/>
      </right>
      <top style="thin">
        <color rgb="FFD8D8D8"/>
      </top>
    </border>
    <border>
      <right/>
      <top/>
      <bottom/>
    </border>
    <border>
      <left style="thin">
        <color rgb="FFD8D8D8"/>
      </left>
      <right style="thin">
        <color rgb="FFD8D8D8"/>
      </right>
    </border>
    <border>
      <left style="thin">
        <color rgb="FF000000"/>
      </left>
      <right style="thin">
        <color rgb="FF000000"/>
      </right>
      <bottom style="thin">
        <color rgb="FF000000"/>
      </bottom>
    </border>
    <border>
      <left style="thin">
        <color rgb="FF000000"/>
      </left>
      <bottom style="thin">
        <color rgb="FF000000"/>
      </bottom>
    </border>
    <border>
      <left style="thin">
        <color rgb="FFD8D8D8"/>
      </left>
      <right style="thin">
        <color rgb="FFD8D8D8"/>
      </right>
      <bottom style="thin">
        <color rgb="FFD8D8D8"/>
      </bottom>
    </border>
    <border>
      <right style="thin">
        <color rgb="FF000000"/>
      </right>
      <bottom style="thin">
        <color rgb="FF000000"/>
      </bottom>
    </border>
    <border>
      <bottom style="thin">
        <color rgb="FF000000"/>
      </bottom>
    </border>
    <border>
      <left style="thin">
        <color rgb="FF000000"/>
      </left>
      <right style="thin">
        <color rgb="FF000000"/>
      </right>
      <top/>
      <bottom/>
    </border>
    <border>
      <left/>
      <right style="thin">
        <color rgb="FF000000"/>
      </right>
      <top style="thin">
        <color rgb="FF000000"/>
      </top>
    </border>
    <border>
      <left/>
      <right style="thin">
        <color rgb="FF000000"/>
      </right>
      <bottom style="thin">
        <color rgb="FF000000"/>
      </bottom>
    </border>
    <border>
      <left style="thin">
        <color rgb="FF000000"/>
      </left>
      <right/>
      <top style="thin">
        <color rgb="FF000000"/>
      </top>
    </border>
    <border>
      <left style="thin">
        <color rgb="FF000000"/>
      </left>
      <right/>
      <bottom style="thin">
        <color rgb="FF000000"/>
      </bottom>
    </border>
    <border>
      <left/>
      <right/>
      <top/>
      <bottom/>
    </border>
    <border>
      <left/>
      <top/>
      <bottom/>
    </border>
    <border>
      <left style="medium">
        <color rgb="FFE84E0F"/>
      </left>
      <top style="medium">
        <color rgb="FFE84E0F"/>
      </top>
      <bottom style="medium">
        <color rgb="FFE84E0F"/>
      </bottom>
    </border>
    <border>
      <top style="medium">
        <color rgb="FFE84E0F"/>
      </top>
      <bottom style="medium">
        <color rgb="FFE84E0F"/>
      </bottom>
    </border>
    <border>
      <top style="medium">
        <color rgb="FF262775"/>
      </top>
      <bottom style="medium">
        <color rgb="FF262775"/>
      </bottom>
    </border>
    <border>
      <right style="medium">
        <color rgb="FF262775"/>
      </right>
      <top style="medium">
        <color rgb="FF262775"/>
      </top>
      <bottom style="medium">
        <color rgb="FF262775"/>
      </bottom>
    </border>
    <border>
      <bottom style="thin">
        <color rgb="FFD86DCD"/>
      </bottom>
    </border>
    <border>
      <left style="medium">
        <color rgb="FF262775"/>
      </left>
      <top style="medium">
        <color rgb="FF262775"/>
      </top>
      <bottom style="medium">
        <color rgb="FF262775"/>
      </bottom>
    </border>
    <border>
      <right style="medium">
        <color rgb="FFE84E0F"/>
      </right>
      <top style="medium">
        <color rgb="FFE84E0F"/>
      </top>
      <bottom style="medium">
        <color rgb="FFE84E0F"/>
      </bottom>
    </border>
    <border>
      <left style="medium">
        <color rgb="FF262775"/>
      </left>
      <right style="medium">
        <color rgb="FF262775"/>
      </right>
      <top style="medium">
        <color rgb="FF262775"/>
      </top>
      <bottom style="medium">
        <color rgb="FF262775"/>
      </bottom>
    </border>
  </borders>
  <cellStyleXfs count="1">
    <xf borderId="0" fillId="0" fontId="0" numFmtId="0" applyAlignment="1" applyFont="1"/>
  </cellStyleXfs>
  <cellXfs count="314">
    <xf borderId="0" fillId="0" fontId="0" numFmtId="0" xfId="0" applyAlignment="1" applyFont="1">
      <alignment readingOrder="0" shrinkToFit="0" vertical="bottom" wrapText="0"/>
    </xf>
    <xf borderId="0" fillId="2" fontId="1" numFmtId="0" xfId="0" applyAlignment="1" applyFill="1" applyFont="1">
      <alignment horizontal="center"/>
    </xf>
    <xf borderId="0" fillId="3" fontId="2" numFmtId="0" xfId="0" applyAlignment="1" applyFill="1" applyFont="1">
      <alignment shrinkToFit="0" vertical="top" wrapText="1"/>
    </xf>
    <xf borderId="0" fillId="0" fontId="3" numFmtId="0" xfId="0" applyAlignment="1" applyFont="1">
      <alignment vertical="top"/>
    </xf>
    <xf borderId="0" fillId="0" fontId="4" numFmtId="0" xfId="0" applyFont="1"/>
    <xf borderId="1" fillId="4" fontId="5" numFmtId="0" xfId="0" applyAlignment="1" applyBorder="1" applyFill="1" applyFont="1">
      <alignment horizontal="center" shrinkToFit="0" vertical="center" wrapText="1"/>
    </xf>
    <xf borderId="1" fillId="4" fontId="5" numFmtId="0" xfId="0" applyAlignment="1" applyBorder="1" applyFont="1">
      <alignment horizontal="center" vertical="center"/>
    </xf>
    <xf borderId="0" fillId="0" fontId="6" numFmtId="0" xfId="0" applyFont="1"/>
    <xf borderId="2" fillId="5" fontId="7" numFmtId="0" xfId="0" applyAlignment="1" applyBorder="1" applyFill="1" applyFont="1">
      <alignment shrinkToFit="0" vertical="center" wrapText="1"/>
    </xf>
    <xf borderId="2" fillId="5" fontId="8" numFmtId="0" xfId="0" applyAlignment="1" applyBorder="1" applyFont="1">
      <alignment shrinkToFit="0" vertical="center" wrapText="1"/>
    </xf>
    <xf borderId="0" fillId="0" fontId="3" numFmtId="0" xfId="0" applyAlignment="1" applyFont="1">
      <alignment shrinkToFit="0" vertical="center" wrapText="1"/>
    </xf>
    <xf borderId="2" fillId="6" fontId="7" numFmtId="0" xfId="0" applyAlignment="1" applyBorder="1" applyFill="1" applyFont="1">
      <alignment shrinkToFit="0" vertical="center" wrapText="1"/>
    </xf>
    <xf borderId="2" fillId="6" fontId="8" numFmtId="0" xfId="0" applyAlignment="1" applyBorder="1" applyFont="1">
      <alignment shrinkToFit="0" vertical="center" wrapText="1"/>
    </xf>
    <xf borderId="0" fillId="0" fontId="9" numFmtId="0" xfId="0" applyFont="1"/>
    <xf borderId="0" fillId="0" fontId="10" numFmtId="0" xfId="0" applyFont="1"/>
    <xf borderId="0" fillId="0" fontId="11" numFmtId="0" xfId="0" applyFont="1"/>
    <xf borderId="3" fillId="2" fontId="1" numFmtId="0" xfId="0" applyAlignment="1" applyBorder="1" applyFont="1">
      <alignment horizontal="center" shrinkToFit="0" wrapText="1"/>
    </xf>
    <xf borderId="4" fillId="0" fontId="12" numFmtId="0" xfId="0" applyBorder="1" applyFont="1"/>
    <xf borderId="5" fillId="0" fontId="12" numFmtId="0" xfId="0" applyBorder="1" applyFont="1"/>
    <xf borderId="6" fillId="7" fontId="13" numFmtId="0" xfId="0" applyAlignment="1" applyBorder="1" applyFill="1" applyFont="1">
      <alignment horizontal="center" shrinkToFit="0" wrapText="1"/>
    </xf>
    <xf borderId="7" fillId="0" fontId="12" numFmtId="0" xfId="0" applyBorder="1" applyFont="1"/>
    <xf borderId="8" fillId="0" fontId="12" numFmtId="0" xfId="0" applyBorder="1" applyFont="1"/>
    <xf borderId="9" fillId="8" fontId="14" numFmtId="0" xfId="0" applyAlignment="1" applyBorder="1" applyFill="1" applyFont="1">
      <alignment shrinkToFit="0" wrapText="1"/>
    </xf>
    <xf borderId="10" fillId="9" fontId="15" numFmtId="0" xfId="0" applyAlignment="1" applyBorder="1" applyFill="1" applyFont="1">
      <alignment horizontal="center" readingOrder="0" shrinkToFit="0" wrapText="1"/>
    </xf>
    <xf borderId="11" fillId="0" fontId="12" numFmtId="0" xfId="0" applyBorder="1" applyFont="1"/>
    <xf borderId="12" fillId="0" fontId="12" numFmtId="0" xfId="0" applyBorder="1" applyFont="1"/>
    <xf borderId="10" fillId="9" fontId="16" numFmtId="0" xfId="0" applyAlignment="1" applyBorder="1" applyFont="1">
      <alignment horizontal="center" readingOrder="0" shrinkToFit="0" wrapText="1"/>
    </xf>
    <xf borderId="6" fillId="10" fontId="17" numFmtId="0" xfId="0" applyAlignment="1" applyBorder="1" applyFill="1" applyFont="1">
      <alignment horizontal="center" shrinkToFit="0" wrapText="1"/>
    </xf>
    <xf borderId="0" fillId="0" fontId="3" numFmtId="0" xfId="0" applyAlignment="1" applyFont="1">
      <alignment horizontal="center" readingOrder="0" vertical="center"/>
    </xf>
    <xf borderId="0" fillId="0" fontId="3" numFmtId="0" xfId="0" applyFont="1"/>
    <xf borderId="10" fillId="10" fontId="16" numFmtId="0" xfId="0" applyAlignment="1" applyBorder="1" applyFont="1">
      <alignment horizontal="center" shrinkToFit="0" wrapText="1"/>
    </xf>
    <xf borderId="9" fillId="9" fontId="16" numFmtId="0" xfId="0" applyAlignment="1" applyBorder="1" applyFont="1">
      <alignment horizontal="center" readingOrder="0" shrinkToFit="0" vertical="center" wrapText="1"/>
    </xf>
    <xf borderId="10" fillId="9" fontId="15" numFmtId="0" xfId="0" applyAlignment="1" applyBorder="1" applyFont="1">
      <alignment horizontal="center" readingOrder="0" shrinkToFit="0" vertical="center" wrapText="1"/>
    </xf>
    <xf borderId="9" fillId="0" fontId="14" numFmtId="0" xfId="0" applyAlignment="1" applyBorder="1" applyFont="1">
      <alignment shrinkToFit="0" wrapText="1"/>
    </xf>
    <xf borderId="10" fillId="0" fontId="15" numFmtId="0" xfId="0" applyAlignment="1" applyBorder="1" applyFont="1">
      <alignment horizontal="center" readingOrder="0" shrinkToFit="0" vertical="center" wrapText="1"/>
    </xf>
    <xf borderId="10" fillId="8" fontId="14" numFmtId="0" xfId="0" applyAlignment="1" applyBorder="1" applyFont="1">
      <alignment horizontal="center" shrinkToFit="0" wrapText="1"/>
    </xf>
    <xf borderId="13" fillId="9" fontId="16" numFmtId="164" xfId="0" applyAlignment="1" applyBorder="1" applyFont="1" applyNumberFormat="1">
      <alignment horizontal="center" readingOrder="0" shrinkToFit="0" wrapText="1"/>
    </xf>
    <xf borderId="14" fillId="8" fontId="14" numFmtId="0" xfId="0" applyAlignment="1" applyBorder="1" applyFont="1">
      <alignment horizontal="center" shrinkToFit="0" wrapText="1"/>
    </xf>
    <xf borderId="15" fillId="0" fontId="12" numFmtId="0" xfId="0" applyBorder="1" applyFont="1"/>
    <xf borderId="14" fillId="9" fontId="16" numFmtId="165" xfId="0" applyAlignment="1" applyBorder="1" applyFont="1" applyNumberFormat="1">
      <alignment horizontal="center" readingOrder="0" shrinkToFit="0" wrapText="1"/>
    </xf>
    <xf borderId="16" fillId="0" fontId="12" numFmtId="0" xfId="0" applyBorder="1" applyFont="1"/>
    <xf borderId="17" fillId="0" fontId="18" numFmtId="0" xfId="0" applyAlignment="1" applyBorder="1" applyFont="1">
      <alignment horizontal="center" readingOrder="0" shrinkToFit="0" wrapText="1"/>
    </xf>
    <xf borderId="18" fillId="0" fontId="10" numFmtId="0" xfId="0" applyBorder="1" applyFont="1"/>
    <xf borderId="19" fillId="0" fontId="10" numFmtId="0" xfId="0" applyBorder="1" applyFont="1"/>
    <xf borderId="13" fillId="9" fontId="16" numFmtId="0" xfId="0" applyAlignment="1" applyBorder="1" applyFont="1">
      <alignment readingOrder="0"/>
    </xf>
    <xf borderId="11" fillId="0" fontId="10" numFmtId="0" xfId="0" applyAlignment="1" applyBorder="1" applyFont="1">
      <alignment vertical="bottom"/>
    </xf>
    <xf borderId="11" fillId="0" fontId="10" numFmtId="0" xfId="0" applyBorder="1" applyFont="1"/>
    <xf borderId="12" fillId="0" fontId="10" numFmtId="0" xfId="0" applyBorder="1" applyFont="1"/>
    <xf borderId="14" fillId="7" fontId="13" numFmtId="0" xfId="0" applyAlignment="1" applyBorder="1" applyFont="1">
      <alignment horizontal="center" shrinkToFit="0" wrapText="1"/>
    </xf>
    <xf borderId="9" fillId="9" fontId="16" numFmtId="0" xfId="0" applyAlignment="1" applyBorder="1" applyFont="1">
      <alignment horizontal="center" shrinkToFit="0" wrapText="1"/>
    </xf>
    <xf borderId="10" fillId="9" fontId="16" numFmtId="3" xfId="0" applyAlignment="1" applyBorder="1" applyFont="1" applyNumberFormat="1">
      <alignment horizontal="center" readingOrder="0" shrinkToFit="0" wrapText="1"/>
    </xf>
    <xf borderId="10" fillId="9" fontId="16" numFmtId="3" xfId="0" applyAlignment="1" applyBorder="1" applyFont="1" applyNumberFormat="1">
      <alignment horizontal="center" readingOrder="0"/>
    </xf>
    <xf borderId="6" fillId="9" fontId="16" numFmtId="166" xfId="0" applyAlignment="1" applyBorder="1" applyFont="1" applyNumberFormat="1">
      <alignment horizontal="center" readingOrder="0" shrinkToFit="0" wrapText="1"/>
    </xf>
    <xf borderId="6" fillId="9" fontId="16" numFmtId="167" xfId="0" applyAlignment="1" applyBorder="1" applyFont="1" applyNumberFormat="1">
      <alignment horizontal="center" readingOrder="0" shrinkToFit="0" wrapText="1"/>
    </xf>
    <xf borderId="10" fillId="9" fontId="19" numFmtId="0" xfId="0" applyAlignment="1" applyBorder="1" applyFont="1">
      <alignment horizontal="center" shrinkToFit="0" wrapText="1"/>
    </xf>
    <xf borderId="17" fillId="10" fontId="19" numFmtId="0" xfId="0" applyAlignment="1" applyBorder="1" applyFont="1">
      <alignment horizontal="center" shrinkToFit="0" wrapText="1"/>
    </xf>
    <xf borderId="18" fillId="0" fontId="12" numFmtId="0" xfId="0" applyBorder="1" applyFont="1"/>
    <xf borderId="19" fillId="0" fontId="12" numFmtId="0" xfId="0" applyBorder="1" applyFont="1"/>
    <xf borderId="20" fillId="9" fontId="19" numFmtId="0" xfId="0" applyAlignment="1" applyBorder="1" applyFont="1">
      <alignment horizontal="center" readingOrder="0" shrinkToFit="0" wrapText="1"/>
    </xf>
    <xf borderId="20" fillId="9" fontId="19" numFmtId="49" xfId="0" applyAlignment="1" applyBorder="1" applyFont="1" applyNumberFormat="1">
      <alignment horizontal="center" readingOrder="0" shrinkToFit="0" wrapText="1"/>
    </xf>
    <xf borderId="21" fillId="0" fontId="12" numFmtId="0" xfId="0" applyBorder="1" applyFont="1"/>
    <xf borderId="22" fillId="0" fontId="12" numFmtId="0" xfId="0" applyBorder="1" applyFont="1"/>
    <xf borderId="20" fillId="10" fontId="19" numFmtId="0" xfId="0" applyAlignment="1" applyBorder="1" applyFont="1">
      <alignment horizontal="center" shrinkToFit="0" wrapText="1"/>
    </xf>
    <xf borderId="13" fillId="9" fontId="16" numFmtId="0" xfId="0" applyBorder="1" applyFont="1"/>
    <xf borderId="10" fillId="9" fontId="16" numFmtId="0" xfId="0" applyAlignment="1" applyBorder="1" applyFont="1">
      <alignment horizontal="center" shrinkToFit="0" wrapText="1"/>
    </xf>
    <xf borderId="23" fillId="8" fontId="14" numFmtId="0" xfId="0" applyAlignment="1" applyBorder="1" applyFont="1">
      <alignment horizontal="center" shrinkToFit="0" wrapText="1"/>
    </xf>
    <xf borderId="6" fillId="8" fontId="14" numFmtId="0" xfId="0" applyAlignment="1" applyBorder="1" applyFont="1">
      <alignment horizontal="center" shrinkToFit="0" wrapText="1"/>
    </xf>
    <xf borderId="0" fillId="0" fontId="4" numFmtId="0" xfId="0" applyAlignment="1" applyFont="1">
      <alignment vertical="center"/>
    </xf>
    <xf borderId="9" fillId="0" fontId="18" numFmtId="0" xfId="0" applyAlignment="1" applyBorder="1" applyFont="1">
      <alignment readingOrder="0" shrinkToFit="0" vertical="top" wrapText="1"/>
    </xf>
    <xf borderId="10" fillId="0" fontId="10" numFmtId="0" xfId="0" applyAlignment="1" applyBorder="1" applyFont="1">
      <alignment readingOrder="0" vertical="top"/>
    </xf>
    <xf borderId="10" fillId="0" fontId="20" numFmtId="0" xfId="0" applyAlignment="1" applyBorder="1" applyFont="1">
      <alignment vertical="top"/>
    </xf>
    <xf borderId="10" fillId="0" fontId="20" numFmtId="0" xfId="0" applyAlignment="1" applyBorder="1" applyFont="1">
      <alignment readingOrder="0" vertical="top"/>
    </xf>
    <xf borderId="20" fillId="0" fontId="18" numFmtId="0" xfId="0" applyAlignment="1" applyBorder="1" applyFont="1">
      <alignment readingOrder="0" shrinkToFit="0" vertical="top" wrapText="1"/>
    </xf>
    <xf borderId="9" fillId="0" fontId="16" numFmtId="0" xfId="0" applyAlignment="1" applyBorder="1" applyFont="1">
      <alignment horizontal="center" shrinkToFit="0" wrapText="1"/>
    </xf>
    <xf borderId="9" fillId="0" fontId="14" numFmtId="0" xfId="0" applyAlignment="1" applyBorder="1" applyFont="1">
      <alignment horizontal="center" shrinkToFit="0" wrapText="1"/>
    </xf>
    <xf borderId="10" fillId="0" fontId="16" numFmtId="0" xfId="0" applyAlignment="1" applyBorder="1" applyFont="1">
      <alignment horizontal="center" shrinkToFit="0" wrapText="1"/>
    </xf>
    <xf borderId="9" fillId="10" fontId="16" numFmtId="0" xfId="0" applyAlignment="1" applyBorder="1" applyFont="1">
      <alignment horizontal="center" shrinkToFit="0" wrapText="1"/>
    </xf>
    <xf borderId="10" fillId="7" fontId="13" numFmtId="0" xfId="0" applyAlignment="1" applyBorder="1" applyFont="1">
      <alignment horizontal="center" shrinkToFit="0" wrapText="1"/>
    </xf>
    <xf borderId="9" fillId="8" fontId="21" numFmtId="0" xfId="0" applyAlignment="1" applyBorder="1" applyFont="1">
      <alignment horizontal="center" shrinkToFit="0" vertical="center" wrapText="1"/>
    </xf>
    <xf borderId="10" fillId="8" fontId="22" numFmtId="0" xfId="0" applyAlignment="1" applyBorder="1" applyFont="1">
      <alignment horizontal="center" shrinkToFit="0" vertical="center" wrapText="1"/>
    </xf>
    <xf borderId="12" fillId="8" fontId="22" numFmtId="0" xfId="0" applyAlignment="1" applyBorder="1" applyFont="1">
      <alignment horizontal="center" shrinkToFit="0" vertical="center" wrapText="1"/>
    </xf>
    <xf borderId="0" fillId="0" fontId="23" numFmtId="0" xfId="0" applyAlignment="1" applyFont="1">
      <alignment vertical="center"/>
    </xf>
    <xf borderId="9" fillId="6" fontId="14" numFmtId="0" xfId="0" applyAlignment="1" applyBorder="1" applyFont="1">
      <alignment shrinkToFit="0" wrapText="1"/>
    </xf>
    <xf borderId="9" fillId="6" fontId="10" numFmtId="0" xfId="0" applyBorder="1" applyFont="1"/>
    <xf borderId="10" fillId="11" fontId="16" numFmtId="0" xfId="0" applyAlignment="1" applyBorder="1" applyFill="1" applyFont="1">
      <alignment shrinkToFit="0" wrapText="1"/>
    </xf>
    <xf borderId="9" fillId="0" fontId="10" numFmtId="0" xfId="0" applyBorder="1" applyFont="1"/>
    <xf borderId="9" fillId="9" fontId="18" numFmtId="0" xfId="0" applyAlignment="1" applyBorder="1" applyFont="1">
      <alignment shrinkToFit="0" wrapText="1"/>
    </xf>
    <xf borderId="9" fillId="0" fontId="24" numFmtId="0" xfId="0" applyAlignment="1" applyBorder="1" applyFont="1">
      <alignment shrinkToFit="0" wrapText="1"/>
    </xf>
    <xf borderId="9" fillId="0" fontId="25" numFmtId="0" xfId="0" applyAlignment="1" applyBorder="1" applyFont="1">
      <alignment shrinkToFit="0" wrapText="1"/>
    </xf>
    <xf borderId="10" fillId="0" fontId="25" numFmtId="0" xfId="0" applyAlignment="1" applyBorder="1" applyFont="1">
      <alignment horizontal="center" shrinkToFit="0" wrapText="1"/>
    </xf>
    <xf borderId="0" fillId="0" fontId="26" numFmtId="0" xfId="0" applyFont="1"/>
    <xf borderId="9" fillId="8" fontId="27" numFmtId="0" xfId="0" applyAlignment="1" applyBorder="1" applyFont="1">
      <alignment horizontal="center" shrinkToFit="0" vertical="center" wrapText="1"/>
    </xf>
    <xf borderId="9" fillId="0" fontId="28" numFmtId="0" xfId="0" applyAlignment="1" applyBorder="1" applyFont="1">
      <alignment shrinkToFit="0" wrapText="1"/>
    </xf>
    <xf borderId="10" fillId="0" fontId="28" numFmtId="0" xfId="0" applyAlignment="1" applyBorder="1" applyFont="1">
      <alignment horizontal="center" shrinkToFit="0" wrapText="1"/>
    </xf>
    <xf borderId="0" fillId="0" fontId="29" numFmtId="0" xfId="0" applyFont="1"/>
    <xf borderId="24" fillId="12" fontId="30" numFmtId="0" xfId="0" applyAlignment="1" applyBorder="1" applyFill="1" applyFont="1">
      <alignment shrinkToFit="0" vertical="center" wrapText="1"/>
    </xf>
    <xf borderId="0" fillId="0" fontId="31" numFmtId="0" xfId="0" applyAlignment="1" applyFont="1">
      <alignment readingOrder="0"/>
    </xf>
    <xf borderId="25" fillId="12" fontId="23" numFmtId="0" xfId="0" applyAlignment="1" applyBorder="1" applyFont="1">
      <alignment shrinkToFit="0" wrapText="1"/>
    </xf>
    <xf borderId="25" fillId="12" fontId="23" numFmtId="0" xfId="0" applyBorder="1" applyFont="1"/>
    <xf borderId="26" fillId="13" fontId="23" numFmtId="0" xfId="0" applyAlignment="1" applyBorder="1" applyFill="1" applyFont="1">
      <alignment shrinkToFit="0" vertical="center" wrapText="1"/>
    </xf>
    <xf borderId="27" fillId="13" fontId="23" numFmtId="0" xfId="0" applyBorder="1" applyFont="1"/>
    <xf borderId="28" fillId="0" fontId="12" numFmtId="0" xfId="0" applyBorder="1" applyFont="1"/>
    <xf borderId="24" fillId="0" fontId="12" numFmtId="0" xfId="0" applyBorder="1" applyFont="1"/>
    <xf borderId="29" fillId="13" fontId="23" numFmtId="0" xfId="0" applyBorder="1" applyFont="1"/>
    <xf borderId="27" fillId="0" fontId="12" numFmtId="0" xfId="0" applyBorder="1" applyFont="1"/>
    <xf borderId="26" fillId="14" fontId="30" numFmtId="0" xfId="0" applyAlignment="1" applyBorder="1" applyFill="1" applyFont="1">
      <alignment shrinkToFit="0" vertical="center" wrapText="1"/>
    </xf>
    <xf borderId="0" fillId="0" fontId="32" numFmtId="0" xfId="0" applyAlignment="1" applyFont="1">
      <alignment readingOrder="0"/>
    </xf>
    <xf borderId="27" fillId="14" fontId="23" numFmtId="0" xfId="0" applyBorder="1" applyFont="1"/>
    <xf borderId="30" fillId="14" fontId="23" numFmtId="0" xfId="0" applyBorder="1" applyFont="1"/>
    <xf borderId="31" fillId="15" fontId="30" numFmtId="0" xfId="0" applyAlignment="1" applyBorder="1" applyFill="1" applyFont="1">
      <alignment shrinkToFit="0" vertical="center" wrapText="1"/>
    </xf>
    <xf borderId="18" fillId="9" fontId="32" numFmtId="0" xfId="0" applyAlignment="1" applyBorder="1" applyFont="1">
      <alignment readingOrder="0"/>
    </xf>
    <xf borderId="18" fillId="9" fontId="12" numFmtId="0" xfId="0" applyBorder="1" applyFont="1"/>
    <xf borderId="18" fillId="0" fontId="33" numFmtId="0" xfId="0" applyBorder="1" applyFont="1"/>
    <xf borderId="0" fillId="16" fontId="32" numFmtId="0" xfId="0" applyAlignment="1" applyFill="1" applyFont="1">
      <alignment readingOrder="0"/>
    </xf>
    <xf borderId="0" fillId="9" fontId="32" numFmtId="0" xfId="0" applyAlignment="1" applyFont="1">
      <alignment readingOrder="0"/>
    </xf>
    <xf borderId="0" fillId="2" fontId="34" numFmtId="0" xfId="0" applyFont="1"/>
    <xf borderId="0" fillId="17" fontId="3" numFmtId="0" xfId="0" applyFill="1" applyFont="1"/>
    <xf borderId="0" fillId="0" fontId="35" numFmtId="0" xfId="0" applyFont="1"/>
    <xf borderId="0" fillId="0" fontId="36" numFmtId="0" xfId="0" applyFont="1"/>
    <xf borderId="0" fillId="3" fontId="37" numFmtId="0" xfId="0" applyAlignment="1" applyFont="1">
      <alignment horizontal="center"/>
    </xf>
    <xf borderId="0" fillId="6" fontId="38" numFmtId="0" xfId="0" applyAlignment="1" applyFont="1">
      <alignment vertical="top"/>
    </xf>
    <xf borderId="0" fillId="3" fontId="37" numFmtId="0" xfId="0" applyFont="1"/>
    <xf borderId="0" fillId="0" fontId="35" numFmtId="0" xfId="0" applyAlignment="1" applyFont="1">
      <alignment horizontal="center"/>
    </xf>
    <xf borderId="32" fillId="0" fontId="39" numFmtId="0" xfId="0" applyAlignment="1" applyBorder="1" applyFont="1">
      <alignment vertical="top"/>
    </xf>
    <xf borderId="33" fillId="0" fontId="23" numFmtId="0" xfId="0" applyAlignment="1" applyBorder="1" applyFont="1">
      <alignment horizontal="right" shrinkToFit="0" vertical="bottom" wrapText="0"/>
    </xf>
    <xf borderId="34" fillId="0" fontId="39" numFmtId="0" xfId="0" applyAlignment="1" applyBorder="1" applyFont="1">
      <alignment vertical="top"/>
    </xf>
    <xf borderId="35" fillId="0" fontId="23" numFmtId="0" xfId="0" applyAlignment="1" applyBorder="1" applyFont="1">
      <alignment horizontal="right" shrinkToFit="0" vertical="bottom" wrapText="0"/>
    </xf>
    <xf borderId="36" fillId="0" fontId="39" numFmtId="0" xfId="0" applyAlignment="1" applyBorder="1" applyFont="1">
      <alignment vertical="top"/>
    </xf>
    <xf borderId="37" fillId="0" fontId="23" numFmtId="0" xfId="0" applyAlignment="1" applyBorder="1" applyFont="1">
      <alignment horizontal="right" shrinkToFit="0" vertical="bottom" wrapText="0"/>
    </xf>
    <xf borderId="0" fillId="0" fontId="40" numFmtId="0" xfId="0" applyFont="1"/>
    <xf borderId="0" fillId="3" fontId="37" numFmtId="0" xfId="0" applyAlignment="1" applyFont="1">
      <alignment horizontal="left"/>
    </xf>
    <xf borderId="0" fillId="3" fontId="3" numFmtId="0" xfId="0" applyFont="1"/>
    <xf borderId="0" fillId="9" fontId="38" numFmtId="0" xfId="0" applyAlignment="1" applyFont="1">
      <alignment shrinkToFit="0" vertical="top" wrapText="1"/>
    </xf>
    <xf borderId="0" fillId="2" fontId="37" numFmtId="0" xfId="0" applyAlignment="1" applyFont="1">
      <alignment horizontal="left"/>
    </xf>
    <xf borderId="0" fillId="6" fontId="38" numFmtId="0" xfId="0" applyAlignment="1" applyFont="1">
      <alignment shrinkToFit="0" vertical="top" wrapText="1"/>
    </xf>
    <xf borderId="0" fillId="6" fontId="3" numFmtId="0" xfId="0" applyFont="1"/>
    <xf borderId="0" fillId="0" fontId="41" numFmtId="0" xfId="0" applyFont="1"/>
    <xf borderId="0" fillId="0" fontId="4" numFmtId="0" xfId="0" applyAlignment="1" applyFont="1">
      <alignment shrinkToFit="0" vertical="bottom" wrapText="0"/>
    </xf>
    <xf borderId="32" fillId="0" fontId="23" numFmtId="0" xfId="0" applyAlignment="1" applyBorder="1" applyFont="1">
      <alignment shrinkToFit="0" vertical="bottom" wrapText="0"/>
    </xf>
    <xf quotePrefix="1" borderId="33" fillId="0" fontId="4" numFmtId="0" xfId="0" applyAlignment="1" applyBorder="1" applyFont="1">
      <alignment shrinkToFit="0" vertical="bottom" wrapText="0"/>
    </xf>
    <xf borderId="34" fillId="0" fontId="23" numFmtId="0" xfId="0" applyAlignment="1" applyBorder="1" applyFont="1">
      <alignment shrinkToFit="0" vertical="bottom" wrapText="0"/>
    </xf>
    <xf quotePrefix="1" borderId="35" fillId="0" fontId="4" numFmtId="0" xfId="0" applyAlignment="1" applyBorder="1" applyFont="1">
      <alignment shrinkToFit="0" vertical="bottom" wrapText="0"/>
    </xf>
    <xf borderId="36" fillId="0" fontId="23" numFmtId="0" xfId="0" applyAlignment="1" applyBorder="1" applyFont="1">
      <alignment shrinkToFit="0" vertical="bottom" wrapText="0"/>
    </xf>
    <xf quotePrefix="1" borderId="37" fillId="0" fontId="4" numFmtId="0" xfId="0" applyAlignment="1" applyBorder="1" applyFont="1">
      <alignment shrinkToFit="0" vertical="bottom" wrapText="0"/>
    </xf>
    <xf borderId="0" fillId="0" fontId="23" numFmtId="0" xfId="0" applyAlignment="1" applyFont="1">
      <alignment shrinkToFit="0" vertical="bottom" wrapText="0"/>
    </xf>
    <xf borderId="0" fillId="0" fontId="4" numFmtId="9" xfId="0" applyAlignment="1" applyFont="1" applyNumberFormat="1">
      <alignment shrinkToFit="0" vertical="bottom" wrapText="0"/>
    </xf>
    <xf borderId="0" fillId="0" fontId="4" numFmtId="9" xfId="0" applyFont="1" applyNumberFormat="1"/>
    <xf borderId="9" fillId="2" fontId="42" numFmtId="0" xfId="0" applyBorder="1" applyFont="1"/>
    <xf borderId="9" fillId="0" fontId="43" numFmtId="0" xfId="0" applyAlignment="1" applyBorder="1" applyFont="1">
      <alignment vertical="center"/>
    </xf>
    <xf borderId="9" fillId="0" fontId="44" numFmtId="0" xfId="0" applyAlignment="1" applyBorder="1" applyFont="1">
      <alignment vertical="center"/>
    </xf>
    <xf borderId="9" fillId="0" fontId="45" numFmtId="0" xfId="0" applyAlignment="1" applyBorder="1" applyFont="1">
      <alignment horizontal="center" vertical="center"/>
    </xf>
    <xf borderId="10" fillId="0" fontId="44" numFmtId="0" xfId="0" applyAlignment="1" applyBorder="1" applyFont="1">
      <alignment horizontal="center" vertical="center"/>
    </xf>
    <xf borderId="9" fillId="0" fontId="43" numFmtId="0" xfId="0" applyAlignment="1" applyBorder="1" applyFont="1">
      <alignment horizontal="center" vertical="center"/>
    </xf>
    <xf borderId="9" fillId="0" fontId="43" numFmtId="0" xfId="0" applyBorder="1" applyFont="1"/>
    <xf borderId="17" fillId="17" fontId="43" numFmtId="0" xfId="0" applyBorder="1" applyFont="1"/>
    <xf borderId="38" fillId="0" fontId="43" numFmtId="0" xfId="0" applyBorder="1" applyFont="1"/>
    <xf borderId="12" fillId="0" fontId="43" numFmtId="0" xfId="0" applyBorder="1" applyFont="1"/>
    <xf borderId="39" fillId="0" fontId="46" numFmtId="0" xfId="0" applyAlignment="1" applyBorder="1" applyFont="1">
      <alignment horizontal="left" vertical="top"/>
    </xf>
    <xf borderId="40" fillId="3" fontId="47" numFmtId="168" xfId="0" applyAlignment="1" applyBorder="1" applyFont="1" applyNumberFormat="1">
      <alignment horizontal="center" shrinkToFit="0" textRotation="90" vertical="center" wrapText="1"/>
    </xf>
    <xf borderId="40" fillId="3" fontId="47" numFmtId="168" xfId="0" applyAlignment="1" applyBorder="1" applyFont="1" applyNumberFormat="1">
      <alignment horizontal="center" shrinkToFit="0" vertical="center" wrapText="1"/>
    </xf>
    <xf borderId="20" fillId="3" fontId="48" numFmtId="168" xfId="0" applyAlignment="1" applyBorder="1" applyFont="1" applyNumberFormat="1">
      <alignment horizontal="center" shrinkToFit="0" textRotation="90" vertical="center" wrapText="1"/>
    </xf>
    <xf borderId="20" fillId="2" fontId="48" numFmtId="168" xfId="0" applyAlignment="1" applyBorder="1" applyFont="1" applyNumberFormat="1">
      <alignment horizontal="center" shrinkToFit="0" vertical="center" wrapText="1"/>
    </xf>
    <xf borderId="23" fillId="18" fontId="49" numFmtId="168" xfId="0" applyAlignment="1" applyBorder="1" applyFill="1" applyFont="1" applyNumberFormat="1">
      <alignment horizontal="center" shrinkToFit="0" vertical="center" wrapText="1"/>
    </xf>
    <xf borderId="9" fillId="2" fontId="50" numFmtId="0" xfId="0" applyAlignment="1" applyBorder="1" applyFont="1">
      <alignment horizontal="center" shrinkToFit="0" vertical="center" wrapText="1"/>
    </xf>
    <xf borderId="41" fillId="3" fontId="37" numFmtId="0" xfId="0" applyAlignment="1" applyBorder="1" applyFont="1">
      <alignment horizontal="center" shrinkToFit="0" vertical="center" wrapText="1"/>
    </xf>
    <xf borderId="42" fillId="19" fontId="43" numFmtId="0" xfId="0" applyBorder="1" applyFill="1" applyFont="1"/>
    <xf borderId="39" fillId="0" fontId="12" numFmtId="0" xfId="0" applyBorder="1" applyFont="1"/>
    <xf borderId="10" fillId="0" fontId="43" numFmtId="0" xfId="0" applyBorder="1" applyFont="1"/>
    <xf borderId="9" fillId="5" fontId="51" numFmtId="16" xfId="0" applyAlignment="1" applyBorder="1" applyFont="1" applyNumberFormat="1">
      <alignment horizontal="center" shrinkToFit="0" vertical="center" wrapText="1"/>
    </xf>
    <xf borderId="43" fillId="0" fontId="12" numFmtId="0" xfId="0" applyBorder="1" applyFont="1"/>
    <xf borderId="44" fillId="0" fontId="12" numFmtId="0" xfId="0" applyBorder="1" applyFont="1"/>
    <xf borderId="45" fillId="0" fontId="12" numFmtId="0" xfId="0" applyBorder="1" applyFont="1"/>
    <xf borderId="46" fillId="0" fontId="12" numFmtId="0" xfId="0" applyBorder="1" applyFont="1"/>
    <xf borderId="20" fillId="20" fontId="52" numFmtId="0" xfId="0" applyAlignment="1" applyBorder="1" applyFill="1" applyFont="1">
      <alignment horizontal="center" shrinkToFit="0" textRotation="90" vertical="center" wrapText="1"/>
    </xf>
    <xf borderId="20" fillId="0" fontId="43" numFmtId="0" xfId="0" applyAlignment="1" applyBorder="1" applyFont="1">
      <alignment horizontal="center" vertical="center"/>
    </xf>
    <xf borderId="20" fillId="0" fontId="53" numFmtId="0" xfId="0" applyAlignment="1" applyBorder="1" applyFont="1">
      <alignment horizontal="left" shrinkToFit="0" vertical="center" wrapText="1"/>
    </xf>
    <xf borderId="20" fillId="21" fontId="53" numFmtId="0" xfId="0" applyAlignment="1" applyBorder="1" applyFill="1" applyFont="1">
      <alignment horizontal="center" shrinkToFit="0" vertical="center" wrapText="1"/>
    </xf>
    <xf borderId="20" fillId="20" fontId="53" numFmtId="0" xfId="0" applyAlignment="1" applyBorder="1" applyFont="1">
      <alignment horizontal="center" shrinkToFit="0" vertical="center" wrapText="1"/>
    </xf>
    <xf borderId="20" fillId="20" fontId="53" numFmtId="1" xfId="0" applyAlignment="1" applyBorder="1" applyFont="1" applyNumberFormat="1">
      <alignment horizontal="center" shrinkToFit="0" vertical="center" wrapText="1"/>
    </xf>
    <xf borderId="20" fillId="0" fontId="53" numFmtId="1" xfId="0" applyAlignment="1" applyBorder="1" applyFont="1" applyNumberFormat="1">
      <alignment horizontal="center" shrinkToFit="0" vertical="center" wrapText="1"/>
    </xf>
    <xf borderId="9" fillId="20" fontId="54" numFmtId="3" xfId="0" applyAlignment="1" applyBorder="1" applyFont="1" applyNumberFormat="1">
      <alignment horizontal="center" vertical="center"/>
    </xf>
    <xf borderId="9" fillId="22" fontId="55" numFmtId="166" xfId="0" applyAlignment="1" applyBorder="1" applyFill="1" applyFont="1" applyNumberFormat="1">
      <alignment horizontal="center" vertical="center"/>
    </xf>
    <xf borderId="9" fillId="20" fontId="55" numFmtId="3" xfId="0" applyAlignment="1" applyBorder="1" applyFont="1" applyNumberFormat="1">
      <alignment horizontal="center" shrinkToFit="0" vertical="center" wrapText="1"/>
    </xf>
    <xf borderId="44" fillId="0" fontId="56" numFmtId="0" xfId="0" applyAlignment="1" applyBorder="1" applyFont="1">
      <alignment horizontal="center" vertical="center"/>
    </xf>
    <xf borderId="44" fillId="0" fontId="54" numFmtId="0" xfId="0" applyAlignment="1" applyBorder="1" applyFont="1">
      <alignment horizontal="center" vertical="center"/>
    </xf>
    <xf borderId="9" fillId="0" fontId="54" numFmtId="0" xfId="0" applyAlignment="1" applyBorder="1" applyFont="1">
      <alignment horizontal="center" vertical="center"/>
    </xf>
    <xf borderId="45" fillId="17" fontId="54" numFmtId="0" xfId="0" applyAlignment="1" applyBorder="1" applyFont="1">
      <alignment horizontal="center" vertical="center"/>
    </xf>
    <xf borderId="38" fillId="0" fontId="54" numFmtId="0" xfId="0" applyAlignment="1" applyBorder="1" applyFont="1">
      <alignment horizontal="center" vertical="center"/>
    </xf>
    <xf borderId="9" fillId="0" fontId="55" numFmtId="166" xfId="0" applyAlignment="1" applyBorder="1" applyFont="1" applyNumberFormat="1">
      <alignment horizontal="center" vertical="center"/>
    </xf>
    <xf borderId="10" fillId="17" fontId="43" numFmtId="0" xfId="0" applyBorder="1" applyFont="1"/>
    <xf borderId="19" fillId="0" fontId="53" numFmtId="0" xfId="0" applyAlignment="1" applyBorder="1" applyFont="1">
      <alignment horizontal="left" shrinkToFit="0" vertical="center" wrapText="1"/>
    </xf>
    <xf borderId="47" fillId="0" fontId="12" numFmtId="0" xfId="0" applyBorder="1" applyFont="1"/>
    <xf borderId="10" fillId="17" fontId="54" numFmtId="0" xfId="0" applyAlignment="1" applyBorder="1" applyFont="1">
      <alignment horizontal="center" vertical="center"/>
    </xf>
    <xf borderId="20" fillId="20" fontId="57" numFmtId="0" xfId="0" applyAlignment="1" applyBorder="1" applyFont="1">
      <alignment horizontal="center" shrinkToFit="0" textRotation="90" vertical="center" wrapText="1"/>
    </xf>
    <xf borderId="17" fillId="20" fontId="58" numFmtId="0" xfId="0" applyAlignment="1" applyBorder="1" applyFont="1">
      <alignment horizontal="left" shrinkToFit="0" vertical="center" wrapText="1"/>
    </xf>
    <xf borderId="18" fillId="20" fontId="58" numFmtId="0" xfId="0" applyAlignment="1" applyBorder="1" applyFont="1">
      <alignment horizontal="left" shrinkToFit="0" vertical="center" wrapText="1"/>
    </xf>
    <xf borderId="18" fillId="17" fontId="58" numFmtId="0" xfId="0" applyAlignment="1" applyBorder="1" applyFont="1">
      <alignment horizontal="left" shrinkToFit="0" vertical="center" wrapText="1"/>
    </xf>
    <xf borderId="38" fillId="20" fontId="58" numFmtId="0" xfId="0" applyAlignment="1" applyBorder="1" applyFont="1">
      <alignment horizontal="left" shrinkToFit="0" vertical="center" wrapText="1"/>
    </xf>
    <xf borderId="45" fillId="20" fontId="58" numFmtId="0" xfId="0" applyAlignment="1" applyBorder="1" applyFont="1">
      <alignment horizontal="left" shrinkToFit="0" vertical="center" wrapText="1"/>
    </xf>
    <xf borderId="48" fillId="20" fontId="58" numFmtId="0" xfId="0" applyAlignment="1" applyBorder="1" applyFont="1">
      <alignment horizontal="left" shrinkToFit="0" vertical="center" wrapText="1"/>
    </xf>
    <xf borderId="48" fillId="17" fontId="58" numFmtId="0" xfId="0" applyAlignment="1" applyBorder="1" applyFont="1">
      <alignment horizontal="left" shrinkToFit="0" vertical="center" wrapText="1"/>
    </xf>
    <xf borderId="20" fillId="9" fontId="53" numFmtId="1" xfId="0" applyAlignment="1" applyBorder="1" applyFont="1" applyNumberFormat="1">
      <alignment horizontal="center" shrinkToFit="0" vertical="center" wrapText="1"/>
    </xf>
    <xf borderId="49" fillId="9" fontId="53" numFmtId="0" xfId="0" applyAlignment="1" applyBorder="1" applyFont="1">
      <alignment horizontal="center" shrinkToFit="0" vertical="center" wrapText="1"/>
    </xf>
    <xf borderId="17" fillId="20" fontId="54" numFmtId="0" xfId="0" applyAlignment="1" applyBorder="1" applyFont="1">
      <alignment horizontal="left" shrinkToFit="0" vertical="center" wrapText="1"/>
    </xf>
    <xf borderId="18" fillId="20" fontId="54" numFmtId="0" xfId="0" applyAlignment="1" applyBorder="1" applyFont="1">
      <alignment horizontal="left" shrinkToFit="0" vertical="center" wrapText="1"/>
    </xf>
    <xf borderId="18" fillId="17" fontId="54" numFmtId="0" xfId="0" applyAlignment="1" applyBorder="1" applyFont="1">
      <alignment horizontal="left" shrinkToFit="0" vertical="center" wrapText="1"/>
    </xf>
    <xf borderId="38" fillId="20" fontId="54" numFmtId="0" xfId="0" applyAlignment="1" applyBorder="1" applyFont="1">
      <alignment horizontal="left" shrinkToFit="0" vertical="center" wrapText="1"/>
    </xf>
    <xf borderId="45" fillId="20" fontId="54" numFmtId="0" xfId="0" applyAlignment="1" applyBorder="1" applyFont="1">
      <alignment horizontal="left" shrinkToFit="0" vertical="center" wrapText="1"/>
    </xf>
    <xf borderId="48" fillId="20" fontId="54" numFmtId="0" xfId="0" applyAlignment="1" applyBorder="1" applyFont="1">
      <alignment horizontal="left" shrinkToFit="0" vertical="center" wrapText="1"/>
    </xf>
    <xf borderId="48" fillId="17" fontId="54" numFmtId="0" xfId="0" applyAlignment="1" applyBorder="1" applyFont="1">
      <alignment horizontal="left" shrinkToFit="0" vertical="center" wrapText="1"/>
    </xf>
    <xf borderId="17" fillId="9" fontId="54" numFmtId="0" xfId="0" applyAlignment="1" applyBorder="1" applyFont="1">
      <alignment horizontal="left" shrinkToFit="0" vertical="center" wrapText="1"/>
    </xf>
    <xf borderId="18" fillId="9" fontId="54" numFmtId="0" xfId="0" applyAlignment="1" applyBorder="1" applyFont="1">
      <alignment horizontal="left" shrinkToFit="0" vertical="center" wrapText="1"/>
    </xf>
    <xf borderId="38" fillId="9" fontId="54" numFmtId="0" xfId="0" applyAlignment="1" applyBorder="1" applyFont="1">
      <alignment horizontal="left" shrinkToFit="0" vertical="center" wrapText="1"/>
    </xf>
    <xf borderId="45" fillId="9" fontId="54" numFmtId="0" xfId="0" applyAlignment="1" applyBorder="1" applyFont="1">
      <alignment horizontal="left" shrinkToFit="0" vertical="center" wrapText="1"/>
    </xf>
    <xf borderId="48" fillId="9" fontId="54" numFmtId="0" xfId="0" applyAlignment="1" applyBorder="1" applyFont="1">
      <alignment horizontal="left" shrinkToFit="0" vertical="center" wrapText="1"/>
    </xf>
    <xf borderId="50" fillId="9" fontId="53" numFmtId="0" xfId="0" applyAlignment="1" applyBorder="1" applyFont="1">
      <alignment horizontal="left" shrinkToFit="0" vertical="center" wrapText="1"/>
    </xf>
    <xf borderId="20" fillId="9" fontId="53" numFmtId="0" xfId="0" applyAlignment="1" applyBorder="1" applyFont="1">
      <alignment horizontal="center" shrinkToFit="0" vertical="center" wrapText="1"/>
    </xf>
    <xf borderId="51" fillId="0" fontId="12" numFmtId="0" xfId="0" applyBorder="1" applyFont="1"/>
    <xf borderId="20" fillId="9" fontId="53" numFmtId="0" xfId="0" applyAlignment="1" applyBorder="1" applyFont="1">
      <alignment horizontal="left" shrinkToFit="0" vertical="center" wrapText="1"/>
    </xf>
    <xf borderId="52" fillId="9" fontId="53" numFmtId="0" xfId="0" applyAlignment="1" applyBorder="1" applyFont="1">
      <alignment horizontal="center" shrinkToFit="0" vertical="center" wrapText="1"/>
    </xf>
    <xf borderId="53" fillId="0" fontId="12" numFmtId="0" xfId="0" applyBorder="1" applyFont="1"/>
    <xf borderId="20" fillId="9" fontId="53" numFmtId="0" xfId="0" applyAlignment="1" applyBorder="1" applyFont="1">
      <alignment shrinkToFit="0" vertical="center" wrapText="1"/>
    </xf>
    <xf borderId="10" fillId="20" fontId="54" numFmtId="0" xfId="0" applyAlignment="1" applyBorder="1" applyFont="1">
      <alignment horizontal="left" vertical="center"/>
    </xf>
    <xf borderId="11" fillId="20" fontId="54" numFmtId="0" xfId="0" applyAlignment="1" applyBorder="1" applyFont="1">
      <alignment horizontal="left" vertical="center"/>
    </xf>
    <xf borderId="11" fillId="17" fontId="54" numFmtId="0" xfId="0" applyAlignment="1" applyBorder="1" applyFont="1">
      <alignment horizontal="left" vertical="center"/>
    </xf>
    <xf borderId="38" fillId="20" fontId="54" numFmtId="0" xfId="0" applyAlignment="1" applyBorder="1" applyFont="1">
      <alignment horizontal="left" vertical="center"/>
    </xf>
    <xf borderId="17" fillId="20" fontId="54" numFmtId="0" xfId="0" applyAlignment="1" applyBorder="1" applyFont="1">
      <alignment horizontal="left" vertical="center"/>
    </xf>
    <xf borderId="18" fillId="20" fontId="54" numFmtId="0" xfId="0" applyAlignment="1" applyBorder="1" applyFont="1">
      <alignment horizontal="left" vertical="center"/>
    </xf>
    <xf borderId="18" fillId="17" fontId="54" numFmtId="0" xfId="0" applyAlignment="1" applyBorder="1" applyFont="1">
      <alignment horizontal="left" vertical="center"/>
    </xf>
    <xf borderId="45" fillId="20" fontId="54" numFmtId="0" xfId="0" applyAlignment="1" applyBorder="1" applyFont="1">
      <alignment horizontal="left" vertical="center"/>
    </xf>
    <xf borderId="48" fillId="20" fontId="54" numFmtId="0" xfId="0" applyAlignment="1" applyBorder="1" applyFont="1">
      <alignment horizontal="left" vertical="center"/>
    </xf>
    <xf borderId="48" fillId="17" fontId="54" numFmtId="0" xfId="0" applyAlignment="1" applyBorder="1" applyFont="1">
      <alignment horizontal="left" vertical="center"/>
    </xf>
    <xf borderId="20" fillId="9" fontId="59" numFmtId="0" xfId="0" applyAlignment="1" applyBorder="1" applyFont="1">
      <alignment shrinkToFit="0" vertical="center" wrapText="1"/>
    </xf>
    <xf borderId="54" fillId="19" fontId="60" numFmtId="0" xfId="0" applyBorder="1" applyFont="1"/>
    <xf borderId="54" fillId="19" fontId="43" numFmtId="0" xfId="0" applyAlignment="1" applyBorder="1" applyFont="1">
      <alignment vertical="center"/>
    </xf>
    <xf borderId="54" fillId="19" fontId="45" numFmtId="0" xfId="0" applyAlignment="1" applyBorder="1" applyFont="1">
      <alignment horizontal="center" vertical="center"/>
    </xf>
    <xf borderId="54" fillId="19" fontId="43" numFmtId="0" xfId="0" applyAlignment="1" applyBorder="1" applyFont="1">
      <alignment horizontal="center" vertical="center"/>
    </xf>
    <xf borderId="54" fillId="19" fontId="43" numFmtId="0" xfId="0" applyBorder="1" applyFont="1"/>
    <xf borderId="55" fillId="17" fontId="43" numFmtId="0" xfId="0" applyBorder="1" applyFont="1"/>
    <xf borderId="38" fillId="19" fontId="43" numFmtId="0" xfId="0" applyBorder="1" applyFont="1"/>
    <xf borderId="9" fillId="0" fontId="61" numFmtId="0" xfId="0" applyBorder="1" applyFont="1"/>
    <xf borderId="9" fillId="0" fontId="60" numFmtId="0" xfId="0" applyBorder="1" applyFont="1"/>
    <xf borderId="0" fillId="0" fontId="34" numFmtId="0" xfId="0" applyFont="1"/>
    <xf borderId="56" fillId="0" fontId="34" numFmtId="0" xfId="0" applyAlignment="1" applyBorder="1" applyFont="1">
      <alignment horizontal="left"/>
    </xf>
    <xf borderId="57" fillId="0" fontId="34" numFmtId="0" xfId="0" applyAlignment="1" applyBorder="1" applyFont="1">
      <alignment horizontal="left"/>
    </xf>
    <xf borderId="57" fillId="0" fontId="34" numFmtId="0" xfId="0" applyAlignment="1" applyBorder="1" applyFont="1">
      <alignment horizontal="center"/>
    </xf>
    <xf borderId="58" fillId="0" fontId="62" numFmtId="0" xfId="0" applyAlignment="1" applyBorder="1" applyFont="1">
      <alignment horizontal="left"/>
    </xf>
    <xf borderId="58" fillId="0" fontId="62" numFmtId="0" xfId="0" applyAlignment="1" applyBorder="1" applyFont="1">
      <alignment horizontal="center"/>
    </xf>
    <xf borderId="59" fillId="0" fontId="62" numFmtId="0" xfId="0" applyAlignment="1" applyBorder="1" applyFont="1">
      <alignment horizontal="center"/>
    </xf>
    <xf borderId="0" fillId="10" fontId="63" numFmtId="0" xfId="0" applyAlignment="1" applyFont="1">
      <alignment horizontal="center" shrinkToFit="0" vertical="center" wrapText="1"/>
    </xf>
    <xf borderId="0" fillId="10" fontId="64" numFmtId="0" xfId="0" applyAlignment="1" applyFont="1">
      <alignment horizontal="center" shrinkToFit="0" vertical="center" wrapText="1"/>
    </xf>
    <xf borderId="0" fillId="10" fontId="63" numFmtId="0" xfId="0" applyAlignment="1" applyFont="1">
      <alignment shrinkToFit="0" vertical="center" wrapText="1"/>
    </xf>
    <xf borderId="0" fillId="10" fontId="64" numFmtId="0" xfId="0" applyAlignment="1" applyFont="1">
      <alignment shrinkToFit="0" vertical="center" wrapText="1"/>
    </xf>
    <xf borderId="0" fillId="23" fontId="38" numFmtId="0" xfId="0" applyAlignment="1" applyFill="1" applyFont="1">
      <alignment shrinkToFit="0" vertical="center" wrapText="1"/>
    </xf>
    <xf borderId="60" fillId="3" fontId="65" numFmtId="0" xfId="0" applyAlignment="1" applyBorder="1" applyFont="1">
      <alignment horizontal="center" shrinkToFit="0" vertical="center" wrapText="1"/>
    </xf>
    <xf borderId="0" fillId="2" fontId="65" numFmtId="0" xfId="0" applyAlignment="1" applyFont="1">
      <alignment horizontal="center" shrinkToFit="0" vertical="center" wrapText="1"/>
    </xf>
    <xf borderId="60" fillId="2" fontId="65" numFmtId="0" xfId="0" applyAlignment="1" applyBorder="1" applyFont="1">
      <alignment horizontal="center" shrinkToFit="0" vertical="center" wrapText="1"/>
    </xf>
    <xf borderId="60" fillId="3" fontId="66" numFmtId="0" xfId="0" applyAlignment="1" applyBorder="1" applyFont="1">
      <alignment horizontal="center" shrinkToFit="0" vertical="center" wrapText="1"/>
    </xf>
    <xf borderId="0" fillId="2" fontId="37" numFmtId="0" xfId="0" applyAlignment="1" applyFont="1">
      <alignment shrinkToFit="0" vertical="center" wrapText="1"/>
    </xf>
    <xf borderId="0" fillId="2" fontId="67" numFmtId="0" xfId="0" applyAlignment="1" applyFont="1">
      <alignment horizontal="center" shrinkToFit="0" vertical="center" wrapText="1"/>
    </xf>
    <xf borderId="0" fillId="0" fontId="3" numFmtId="0" xfId="0" applyAlignment="1" applyFont="1">
      <alignment readingOrder="0"/>
    </xf>
    <xf borderId="0" fillId="0" fontId="32" numFmtId="0" xfId="0" applyAlignment="1" applyFont="1">
      <alignment readingOrder="0" shrinkToFit="0" wrapText="1"/>
    </xf>
    <xf borderId="0" fillId="0" fontId="33" numFmtId="0" xfId="0" applyAlignment="1" applyFont="1">
      <alignment readingOrder="0"/>
    </xf>
    <xf borderId="44" fillId="0" fontId="32" numFmtId="0" xfId="0" applyAlignment="1" applyBorder="1" applyFont="1">
      <alignment readingOrder="0" shrinkToFit="0" wrapText="1"/>
    </xf>
    <xf borderId="0" fillId="0" fontId="33" numFmtId="0" xfId="0" applyAlignment="1" applyFont="1">
      <alignment readingOrder="0" shrinkToFit="0" wrapText="1"/>
    </xf>
    <xf borderId="0" fillId="0" fontId="68" numFmtId="0" xfId="0" applyFont="1"/>
    <xf borderId="0" fillId="3" fontId="67" numFmtId="0" xfId="0" applyAlignment="1" applyFont="1">
      <alignment horizontal="left"/>
    </xf>
    <xf borderId="0" fillId="3" fontId="67" numFmtId="0" xfId="0" applyAlignment="1" applyFont="1">
      <alignment horizontal="center"/>
    </xf>
    <xf borderId="61" fillId="0" fontId="62" numFmtId="0" xfId="0" applyAlignment="1" applyBorder="1" applyFont="1">
      <alignment horizontal="center" vertical="bottom"/>
    </xf>
    <xf borderId="58" fillId="0" fontId="12" numFmtId="0" xfId="0" applyBorder="1" applyFont="1"/>
    <xf borderId="59" fillId="0" fontId="12" numFmtId="0" xfId="0" applyBorder="1" applyFont="1"/>
    <xf borderId="0" fillId="17" fontId="62" numFmtId="0" xfId="0" applyAlignment="1" applyFont="1">
      <alignment horizontal="center" vertical="bottom"/>
    </xf>
    <xf borderId="56" fillId="0" fontId="69" numFmtId="0" xfId="0" applyAlignment="1" applyBorder="1" applyFont="1">
      <alignment shrinkToFit="0" vertical="center" wrapText="1"/>
    </xf>
    <xf borderId="57" fillId="0" fontId="70" numFmtId="0" xfId="0" applyAlignment="1" applyBorder="1" applyFont="1">
      <alignment shrinkToFit="0" vertical="center" wrapText="1"/>
    </xf>
    <xf borderId="57" fillId="0" fontId="69" numFmtId="0" xfId="0" applyAlignment="1" applyBorder="1" applyFont="1">
      <alignment shrinkToFit="0" vertical="center" wrapText="1"/>
    </xf>
    <xf borderId="57" fillId="0" fontId="34" numFmtId="0" xfId="0" applyAlignment="1" applyBorder="1" applyFont="1">
      <alignment vertical="center"/>
    </xf>
    <xf borderId="57" fillId="0" fontId="34" numFmtId="0" xfId="0" applyAlignment="1" applyBorder="1" applyFont="1">
      <alignment shrinkToFit="0" vertical="center" wrapText="1"/>
    </xf>
    <xf borderId="62" fillId="0" fontId="34" numFmtId="0" xfId="0" applyAlignment="1" applyBorder="1" applyFont="1">
      <alignment shrinkToFit="0" vertical="center" wrapText="1"/>
    </xf>
    <xf borderId="0" fillId="2" fontId="71" numFmtId="0" xfId="0" applyAlignment="1" applyFont="1">
      <alignment horizontal="center" vertical="center"/>
    </xf>
    <xf borderId="0" fillId="17" fontId="71" numFmtId="0" xfId="0" applyAlignment="1" applyFont="1">
      <alignment horizontal="center" vertical="center"/>
    </xf>
    <xf borderId="0" fillId="0" fontId="32" numFmtId="0" xfId="0" applyAlignment="1" applyFont="1">
      <alignment readingOrder="0" shrinkToFit="0" vertical="center" wrapText="1"/>
    </xf>
    <xf borderId="0" fillId="0" fontId="3" numFmtId="0" xfId="0" applyAlignment="1" applyFont="1">
      <alignment shrinkToFit="0" wrapText="1"/>
    </xf>
    <xf borderId="0" fillId="0" fontId="3" numFmtId="9" xfId="0" applyFont="1" applyNumberFormat="1"/>
    <xf borderId="0" fillId="0" fontId="3" numFmtId="10" xfId="0" applyFont="1" applyNumberFormat="1"/>
    <xf borderId="0" fillId="0" fontId="32" numFmtId="0" xfId="0" applyFont="1"/>
    <xf borderId="0" fillId="0" fontId="72" numFmtId="0" xfId="0" applyFont="1"/>
    <xf borderId="0" fillId="24" fontId="3" numFmtId="0" xfId="0" applyFill="1" applyFont="1"/>
    <xf borderId="0" fillId="0" fontId="73" numFmtId="0" xfId="0" applyFont="1"/>
    <xf borderId="0" fillId="2" fontId="34" numFmtId="0" xfId="0" applyAlignment="1" applyFont="1">
      <alignment vertical="center"/>
    </xf>
    <xf borderId="0" fillId="0" fontId="4" numFmtId="0" xfId="0" applyAlignment="1" applyFont="1">
      <alignment shrinkToFit="0" wrapText="1"/>
    </xf>
    <xf borderId="0" fillId="0" fontId="4" numFmtId="169" xfId="0" applyFont="1" applyNumberFormat="1"/>
    <xf borderId="0" fillId="0" fontId="74" numFmtId="0" xfId="0" applyAlignment="1" applyFont="1">
      <alignment shrinkToFit="0" wrapText="1"/>
    </xf>
    <xf borderId="0" fillId="17" fontId="37" numFmtId="0" xfId="0" applyAlignment="1" applyFont="1">
      <alignment horizontal="center"/>
    </xf>
    <xf borderId="0" fillId="2" fontId="37" numFmtId="0" xfId="0" applyAlignment="1" applyFont="1">
      <alignment horizontal="center" shrinkToFit="0" vertical="center" wrapText="1"/>
    </xf>
    <xf borderId="0" fillId="17" fontId="37" numFmtId="0" xfId="0" applyAlignment="1" applyFont="1">
      <alignment horizontal="center" shrinkToFit="0" vertical="center" wrapText="1"/>
    </xf>
    <xf borderId="63" fillId="9" fontId="75" numFmtId="0" xfId="0" applyAlignment="1" applyBorder="1" applyFont="1">
      <alignment horizontal="center" shrinkToFit="0" vertical="center" wrapText="1"/>
    </xf>
    <xf borderId="0" fillId="5" fontId="3" numFmtId="0" xfId="0" applyAlignment="1" applyFont="1">
      <alignment vertical="center"/>
    </xf>
    <xf borderId="39" fillId="17" fontId="76" numFmtId="0" xfId="0" applyAlignment="1" applyBorder="1" applyFont="1">
      <alignment horizontal="center" vertical="center"/>
    </xf>
    <xf borderId="22" fillId="17" fontId="76" numFmtId="0" xfId="0" applyAlignment="1" applyBorder="1" applyFont="1">
      <alignment horizontal="center" vertical="center"/>
    </xf>
    <xf borderId="22" fillId="17" fontId="76" numFmtId="0" xfId="0" applyAlignment="1" applyBorder="1" applyFont="1">
      <alignment horizontal="center" shrinkToFit="0" vertical="center" wrapText="1"/>
    </xf>
    <xf borderId="0" fillId="17" fontId="76" numFmtId="0" xfId="0" applyAlignment="1" applyFont="1">
      <alignment horizontal="center" shrinkToFit="0" vertical="center" wrapText="1"/>
    </xf>
    <xf borderId="0" fillId="17" fontId="3" numFmtId="0" xfId="0" applyAlignment="1" applyFont="1">
      <alignment vertical="center"/>
    </xf>
    <xf borderId="0" fillId="17" fontId="37" numFmtId="0" xfId="0" applyAlignment="1" applyFont="1">
      <alignment horizontal="center" vertical="center"/>
    </xf>
    <xf borderId="0" fillId="2" fontId="77" numFmtId="0" xfId="0" applyAlignment="1" applyFont="1">
      <alignment shrinkToFit="0" vertical="center" wrapText="1"/>
    </xf>
    <xf borderId="0" fillId="17" fontId="77" numFmtId="0" xfId="0" applyAlignment="1" applyFont="1">
      <alignment shrinkToFit="0" vertical="center" wrapText="1"/>
    </xf>
    <xf borderId="0" fillId="3" fontId="37" numFmtId="0" xfId="0" applyAlignment="1" applyFont="1">
      <alignment horizontal="center" shrinkToFit="0" vertical="center" wrapText="1"/>
    </xf>
    <xf borderId="0" fillId="0" fontId="3" numFmtId="0" xfId="0" applyAlignment="1" applyFont="1">
      <alignment vertical="center"/>
    </xf>
    <xf borderId="0" fillId="0" fontId="78" numFmtId="0" xfId="0" applyFont="1"/>
    <xf borderId="0" fillId="0" fontId="3" numFmtId="169" xfId="0" applyFont="1" applyNumberFormat="1"/>
    <xf borderId="0" fillId="0" fontId="38" numFmtId="4" xfId="0" applyFont="1" applyNumberFormat="1"/>
    <xf borderId="0" fillId="0" fontId="38" numFmtId="10" xfId="0" applyFont="1" applyNumberFormat="1"/>
    <xf borderId="0" fillId="0" fontId="38" numFmtId="169" xfId="0" applyFont="1" applyNumberFormat="1"/>
    <xf borderId="38" fillId="0" fontId="3" numFmtId="0" xfId="0" applyBorder="1" applyFont="1"/>
    <xf borderId="0" fillId="0" fontId="38" numFmtId="0" xfId="0" applyFont="1"/>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BILAN ET ANALYSE'!$S$6:$S$9</c:f>
            </c:strRef>
          </c:cat>
          <c:val>
            <c:numRef>
              <c:f>'2 - BILAN ET ANALYSE'!$T$6:$T$9</c:f>
              <c:numCache/>
            </c:numRef>
          </c:val>
        </c:ser>
        <c:axId val="1293011819"/>
        <c:axId val="1602883331"/>
      </c:barChart>
      <c:catAx>
        <c:axId val="1293011819"/>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02883331"/>
      </c:catAx>
      <c:valAx>
        <c:axId val="1602883331"/>
        <c:scaling>
          <c:orientation val="minMax"/>
          <c:min val="0.0"/>
        </c:scaling>
        <c:delete val="0"/>
        <c:axPos val="b"/>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293011819"/>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BILAN ET ANALYSE'!$S$24:$S$28</c:f>
            </c:strRef>
          </c:cat>
          <c:val>
            <c:numRef>
              <c:f>'2 - BILAN ET ANALYSE'!$T$24:$T$28</c:f>
              <c:numCache/>
            </c:numRef>
          </c:val>
        </c:ser>
        <c:axId val="2002851716"/>
        <c:axId val="114605229"/>
      </c:barChart>
      <c:catAx>
        <c:axId val="2002851716"/>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4605229"/>
      </c:catAx>
      <c:valAx>
        <c:axId val="114605229"/>
        <c:scaling>
          <c:orientation val="minMax"/>
          <c:min val="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002851716"/>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cat>
            <c:strRef>
              <c:f>'2 - BILAN ET ANALYSE'!$S$41:$S$43</c:f>
            </c:strRef>
          </c:cat>
          <c:val>
            <c:numRef>
              <c:f>'2 - BILAN ET ANALYSE'!$T$41:$T$43</c:f>
              <c:numCache/>
            </c:numRef>
          </c:val>
        </c:ser>
        <c:axId val="1225317560"/>
        <c:axId val="1866294621"/>
      </c:barChart>
      <c:catAx>
        <c:axId val="122531756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66294621"/>
      </c:catAx>
      <c:valAx>
        <c:axId val="1866294621"/>
        <c:scaling>
          <c:orientation val="minMax"/>
        </c:scaling>
        <c:delete val="0"/>
        <c:axPos val="b"/>
        <c:tickLblPos val="nextTo"/>
        <c:spPr>
          <a:ln>
            <a:noFill/>
          </a:ln>
        </c:spPr>
        <c:crossAx val="1225317560"/>
        <c:crosses val="max"/>
      </c:valAx>
    </c:plotArea>
    <c:legend>
      <c:legendPos val="r"/>
      <c:overlay val="0"/>
      <c:txPr>
        <a:bodyPr/>
        <a:lstStyle/>
        <a:p>
          <a:pPr lvl="0">
            <a:defRPr b="0" i="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'4.3 SUIVI BENEFICIAIRES'!$A$97</c:f>
            </c:strRef>
          </c:tx>
          <c:spPr>
            <a:solidFill>
              <a:schemeClr val="accent1"/>
            </a:solidFill>
            <a:ln cmpd="sng">
              <a:solidFill>
                <a:srgbClr val="000000"/>
              </a:solidFill>
            </a:ln>
          </c:spPr>
          <c:cat>
            <c:strRef>
              <c:f>'4.3 SUIVI BENEFICIAIRES'!$B$96:$M$96</c:f>
            </c:strRef>
          </c:cat>
          <c:val>
            <c:numRef>
              <c:f>'4.3 SUIVI BENEFICIAIRES'!$B$97:$M$97</c:f>
              <c:numCache/>
            </c:numRef>
          </c:val>
        </c:ser>
        <c:ser>
          <c:idx val="1"/>
          <c:order val="1"/>
          <c:tx>
            <c:strRef>
              <c:f>'4.3 SUIVI BENEFICIAIRES'!$A$98</c:f>
            </c:strRef>
          </c:tx>
          <c:spPr>
            <a:solidFill>
              <a:schemeClr val="accent2"/>
            </a:solidFill>
            <a:ln cmpd="sng">
              <a:solidFill>
                <a:srgbClr val="000000"/>
              </a:solidFill>
            </a:ln>
          </c:spPr>
          <c:cat>
            <c:strRef>
              <c:f>'4.3 SUIVI BENEFICIAIRES'!$B$96:$M$96</c:f>
            </c:strRef>
          </c:cat>
          <c:val>
            <c:numRef>
              <c:f>'4.3 SUIVI BENEFICIAIRES'!$B$98:$M$98</c:f>
              <c:numCache/>
            </c:numRef>
          </c:val>
        </c:ser>
        <c:overlap val="100"/>
        <c:axId val="1010764546"/>
        <c:axId val="667002639"/>
      </c:barChart>
      <c:catAx>
        <c:axId val="1010764546"/>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67002639"/>
      </c:catAx>
      <c:valAx>
        <c:axId val="667002639"/>
        <c:scaling>
          <c:orientation val="minMax"/>
          <c:min val="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010764546"/>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'4.3 SUIVI BENEFICIAIRES'!$A$97</c:f>
            </c:strRef>
          </c:tx>
          <c:spPr>
            <a:solidFill>
              <a:schemeClr val="accent1"/>
            </a:solidFill>
            <a:ln cmpd="sng">
              <a:solidFill>
                <a:srgbClr val="000000"/>
              </a:solidFill>
            </a:ln>
          </c:spPr>
          <c:cat>
            <c:strRef>
              <c:f>'4.3 SUIVI BENEFICIAIRES'!$B$96:$M$96</c:f>
            </c:strRef>
          </c:cat>
          <c:val>
            <c:numRef>
              <c:f>'4.3 SUIVI BENEFICIAIRES'!$B$97:$M$97</c:f>
              <c:numCache/>
            </c:numRef>
          </c:val>
        </c:ser>
        <c:ser>
          <c:idx val="1"/>
          <c:order val="1"/>
          <c:tx>
            <c:strRef>
              <c:f>'4.3 SUIVI BENEFICIAIRES'!$A$98</c:f>
            </c:strRef>
          </c:tx>
          <c:spPr>
            <a:solidFill>
              <a:schemeClr val="accent2"/>
            </a:solidFill>
            <a:ln cmpd="sng">
              <a:solidFill>
                <a:srgbClr val="000000"/>
              </a:solidFill>
            </a:ln>
          </c:spPr>
          <c:cat>
            <c:strRef>
              <c:f>'4.3 SUIVI BENEFICIAIRES'!$B$96:$M$96</c:f>
            </c:strRef>
          </c:cat>
          <c:val>
            <c:numRef>
              <c:f>'4.3 SUIVI BENEFICIAIRES'!$B$98:$M$98</c:f>
              <c:numCache/>
            </c:numRef>
          </c:val>
        </c:ser>
        <c:overlap val="100"/>
        <c:axId val="26646599"/>
        <c:axId val="599821375"/>
      </c:barChart>
      <c:catAx>
        <c:axId val="26646599"/>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99821375"/>
      </c:catAx>
      <c:valAx>
        <c:axId val="599821375"/>
        <c:scaling>
          <c:orientation val="minMax"/>
          <c:min val="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6646599"/>
        <c:crosses val="max"/>
        <c:majorUnit val="1.0"/>
      </c:valAx>
    </c:plotArea>
    <c:legend>
      <c:legendPos val="r"/>
      <c:overlay val="0"/>
      <c:txPr>
        <a:bodyPr/>
        <a:lstStyle/>
        <a:p>
          <a:pPr lvl="0">
            <a:defRPr b="0" i="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20</xdr:col>
      <xdr:colOff>238125</xdr:colOff>
      <xdr:row>4</xdr:row>
      <xdr:rowOff>171450</xdr:rowOff>
    </xdr:from>
    <xdr:ext cx="4448175" cy="2743200"/>
    <xdr:graphicFrame>
      <xdr:nvGraphicFramePr>
        <xdr:cNvPr id="1" name="Chart 1" title="Graphique"/>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20</xdr:col>
      <xdr:colOff>238125</xdr:colOff>
      <xdr:row>22</xdr:row>
      <xdr:rowOff>104775</xdr:rowOff>
    </xdr:from>
    <xdr:ext cx="4714875" cy="2914650"/>
    <xdr:graphicFrame>
      <xdr:nvGraphicFramePr>
        <xdr:cNvPr id="2" name="Chart 2" title="Graphique"/>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19</xdr:col>
      <xdr:colOff>571500</xdr:colOff>
      <xdr:row>44</xdr:row>
      <xdr:rowOff>104775</xdr:rowOff>
    </xdr:from>
    <xdr:ext cx="5715000" cy="3533775"/>
    <xdr:graphicFrame>
      <xdr:nvGraphicFramePr>
        <xdr:cNvPr id="3" name="Chart 3" title="Graphique"/>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838200</xdr:colOff>
      <xdr:row>4</xdr:row>
      <xdr:rowOff>76200</xdr:rowOff>
    </xdr:from>
    <xdr:ext cx="4114800" cy="2543175"/>
    <xdr:graphicFrame>
      <xdr:nvGraphicFramePr>
        <xdr:cNvPr id="4" name="Chart 4" title="Graphique"/>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6</xdr:col>
      <xdr:colOff>933450</xdr:colOff>
      <xdr:row>4</xdr:row>
      <xdr:rowOff>76200</xdr:rowOff>
    </xdr:from>
    <xdr:ext cx="4400550" cy="2743200"/>
    <xdr:graphicFrame>
      <xdr:nvGraphicFramePr>
        <xdr:cNvPr id="5" name="Chart 5" title="Graphique"/>
        <xdr:cNvGraphicFramePr/>
      </xdr:nvGraphicFramePr>
      <xdr:xfrm>
        <a:off x="0" y="0"/>
        <a:ext cx="0" cy="0"/>
      </xdr:xfrm>
      <a:graphic>
        <a:graphicData uri="http://schemas.openxmlformats.org/drawingml/2006/chart">
          <c:chart r:id="rId5"/>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8.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38"/>
    <col customWidth="1" min="2" max="2" width="66.88"/>
    <col customWidth="1" min="3" max="3" width="20.75"/>
    <col customWidth="1" min="4" max="4" width="23.5"/>
  </cols>
  <sheetData>
    <row r="1" ht="15.75" customHeight="1">
      <c r="A1" s="1" t="s">
        <v>0</v>
      </c>
    </row>
    <row r="2" ht="15.75" customHeight="1">
      <c r="A2" s="1" t="s">
        <v>1</v>
      </c>
    </row>
    <row r="3" ht="15.75" customHeight="1">
      <c r="A3" s="2" t="s">
        <v>2</v>
      </c>
      <c r="D3" s="3"/>
      <c r="E3" s="3"/>
      <c r="F3" s="3"/>
      <c r="G3" s="3"/>
    </row>
    <row r="4" ht="15.75" customHeight="1">
      <c r="D4" s="3"/>
      <c r="E4" s="3"/>
      <c r="F4" s="3"/>
      <c r="G4" s="3"/>
    </row>
    <row r="5" ht="15.75" customHeight="1">
      <c r="D5" s="3"/>
      <c r="E5" s="3"/>
      <c r="F5" s="3"/>
      <c r="G5" s="3"/>
    </row>
    <row r="6" ht="15.75" customHeight="1"/>
    <row r="7" ht="15.75" customHeight="1">
      <c r="A7" s="4"/>
    </row>
    <row r="8" ht="15.75" customHeight="1">
      <c r="A8" s="5" t="s">
        <v>3</v>
      </c>
      <c r="B8" s="6" t="s">
        <v>4</v>
      </c>
      <c r="C8" s="5" t="s">
        <v>5</v>
      </c>
      <c r="D8" s="7" t="s">
        <v>6</v>
      </c>
    </row>
    <row r="9">
      <c r="A9" s="8" t="s">
        <v>7</v>
      </c>
      <c r="B9" s="9" t="s">
        <v>8</v>
      </c>
      <c r="C9" s="9" t="s">
        <v>9</v>
      </c>
      <c r="D9" s="10"/>
      <c r="E9" s="10"/>
      <c r="F9" s="10"/>
      <c r="G9" s="10"/>
      <c r="H9" s="10"/>
      <c r="I9" s="10"/>
      <c r="J9" s="10"/>
      <c r="K9" s="10"/>
      <c r="L9" s="10"/>
      <c r="M9" s="10"/>
      <c r="N9" s="10"/>
      <c r="O9" s="10"/>
      <c r="P9" s="10"/>
      <c r="Q9" s="10"/>
      <c r="R9" s="10"/>
      <c r="S9" s="10"/>
      <c r="T9" s="10"/>
      <c r="U9" s="10"/>
      <c r="V9" s="10"/>
      <c r="W9" s="10"/>
      <c r="X9" s="10"/>
      <c r="Y9" s="10"/>
      <c r="Z9" s="10"/>
    </row>
    <row r="10">
      <c r="A10" s="11" t="s">
        <v>10</v>
      </c>
      <c r="B10" s="12" t="s">
        <v>11</v>
      </c>
      <c r="C10" s="12" t="s">
        <v>12</v>
      </c>
      <c r="D10" s="10"/>
      <c r="E10" s="10"/>
      <c r="F10" s="10"/>
      <c r="G10" s="10"/>
      <c r="H10" s="10"/>
      <c r="I10" s="10"/>
      <c r="J10" s="10"/>
      <c r="K10" s="10"/>
      <c r="L10" s="10"/>
      <c r="M10" s="10"/>
      <c r="N10" s="10"/>
      <c r="O10" s="10"/>
      <c r="P10" s="10"/>
      <c r="Q10" s="10"/>
      <c r="R10" s="10"/>
      <c r="S10" s="10"/>
      <c r="T10" s="10"/>
      <c r="U10" s="10"/>
      <c r="V10" s="10"/>
      <c r="W10" s="10"/>
      <c r="X10" s="10"/>
      <c r="Y10" s="10"/>
      <c r="Z10" s="10"/>
    </row>
    <row r="11">
      <c r="A11" s="8" t="s">
        <v>13</v>
      </c>
      <c r="B11" s="9" t="s">
        <v>14</v>
      </c>
      <c r="C11" s="9" t="s">
        <v>15</v>
      </c>
      <c r="D11" s="10"/>
      <c r="E11" s="10"/>
      <c r="F11" s="10"/>
      <c r="G11" s="10"/>
      <c r="H11" s="10"/>
      <c r="I11" s="10"/>
      <c r="J11" s="10"/>
      <c r="K11" s="10"/>
      <c r="L11" s="10"/>
      <c r="M11" s="10"/>
      <c r="N11" s="10"/>
      <c r="O11" s="10"/>
      <c r="P11" s="10"/>
      <c r="Q11" s="10"/>
      <c r="R11" s="10"/>
      <c r="S11" s="10"/>
      <c r="T11" s="10"/>
      <c r="U11" s="10"/>
      <c r="V11" s="10"/>
      <c r="W11" s="10"/>
      <c r="X11" s="10"/>
      <c r="Y11" s="10"/>
      <c r="Z11" s="10"/>
    </row>
    <row r="12">
      <c r="A12" s="11" t="s">
        <v>16</v>
      </c>
      <c r="B12" s="12" t="s">
        <v>17</v>
      </c>
      <c r="C12" s="12" t="s">
        <v>18</v>
      </c>
      <c r="D12" s="10"/>
      <c r="E12" s="10"/>
      <c r="F12" s="10"/>
      <c r="G12" s="10"/>
      <c r="H12" s="10"/>
      <c r="I12" s="10"/>
      <c r="J12" s="10"/>
      <c r="K12" s="10"/>
      <c r="L12" s="10"/>
      <c r="M12" s="10"/>
      <c r="N12" s="10"/>
      <c r="O12" s="10"/>
      <c r="P12" s="10"/>
      <c r="Q12" s="10"/>
      <c r="R12" s="10"/>
      <c r="S12" s="10"/>
      <c r="T12" s="10"/>
      <c r="U12" s="10"/>
      <c r="V12" s="10"/>
      <c r="W12" s="10"/>
      <c r="X12" s="10"/>
      <c r="Y12" s="10"/>
      <c r="Z12" s="10"/>
    </row>
    <row r="13">
      <c r="A13" s="8" t="s">
        <v>19</v>
      </c>
      <c r="B13" s="9" t="s">
        <v>20</v>
      </c>
      <c r="C13" s="9" t="s">
        <v>21</v>
      </c>
      <c r="D13" s="10"/>
      <c r="E13" s="10"/>
      <c r="F13" s="10"/>
      <c r="G13" s="10"/>
      <c r="H13" s="10"/>
      <c r="I13" s="10"/>
      <c r="J13" s="10"/>
      <c r="K13" s="10"/>
      <c r="L13" s="10"/>
      <c r="M13" s="10"/>
      <c r="N13" s="10"/>
      <c r="O13" s="10"/>
      <c r="P13" s="10"/>
      <c r="Q13" s="10"/>
      <c r="R13" s="10"/>
      <c r="S13" s="10"/>
      <c r="T13" s="10"/>
      <c r="U13" s="10"/>
      <c r="V13" s="10"/>
      <c r="W13" s="10"/>
      <c r="X13" s="10"/>
      <c r="Y13" s="10"/>
      <c r="Z13" s="10"/>
    </row>
    <row r="14">
      <c r="A14" s="11" t="s">
        <v>22</v>
      </c>
      <c r="B14" s="12" t="s">
        <v>23</v>
      </c>
      <c r="C14" s="12"/>
      <c r="D14" s="10"/>
      <c r="E14" s="10"/>
      <c r="F14" s="10"/>
      <c r="G14" s="10"/>
      <c r="H14" s="10"/>
      <c r="I14" s="10"/>
      <c r="J14" s="10"/>
      <c r="K14" s="10"/>
      <c r="L14" s="10"/>
      <c r="M14" s="10"/>
      <c r="N14" s="10"/>
      <c r="O14" s="10"/>
      <c r="P14" s="10"/>
      <c r="Q14" s="10"/>
      <c r="R14" s="10"/>
      <c r="S14" s="10"/>
      <c r="T14" s="10"/>
      <c r="U14" s="10"/>
      <c r="V14" s="10"/>
      <c r="W14" s="10"/>
      <c r="X14" s="10"/>
      <c r="Y14" s="10"/>
      <c r="Z14" s="10"/>
    </row>
    <row r="15">
      <c r="A15" s="8" t="s">
        <v>24</v>
      </c>
      <c r="B15" s="9" t="s">
        <v>25</v>
      </c>
      <c r="C15" s="9"/>
      <c r="D15" s="10"/>
      <c r="E15" s="10"/>
      <c r="F15" s="10"/>
      <c r="G15" s="10"/>
      <c r="H15" s="10"/>
      <c r="I15" s="10"/>
      <c r="J15" s="10"/>
      <c r="K15" s="10"/>
      <c r="L15" s="10"/>
      <c r="M15" s="10"/>
      <c r="N15" s="10"/>
      <c r="O15" s="10"/>
      <c r="P15" s="10"/>
      <c r="Q15" s="10"/>
      <c r="R15" s="10"/>
      <c r="S15" s="10"/>
      <c r="T15" s="10"/>
      <c r="U15" s="10"/>
      <c r="V15" s="10"/>
      <c r="W15" s="10"/>
      <c r="X15" s="10"/>
      <c r="Y15" s="10"/>
      <c r="Z15" s="10"/>
    </row>
    <row r="16">
      <c r="A16" s="11" t="s">
        <v>26</v>
      </c>
      <c r="B16" s="12" t="s">
        <v>27</v>
      </c>
      <c r="C16" s="12" t="s">
        <v>18</v>
      </c>
      <c r="D16" s="10"/>
      <c r="E16" s="10"/>
      <c r="F16" s="10"/>
      <c r="G16" s="10"/>
      <c r="H16" s="10"/>
      <c r="I16" s="10"/>
      <c r="J16" s="10"/>
      <c r="K16" s="10"/>
      <c r="L16" s="10"/>
      <c r="M16" s="10"/>
      <c r="N16" s="10"/>
      <c r="O16" s="10"/>
      <c r="P16" s="10"/>
      <c r="Q16" s="10"/>
      <c r="R16" s="10"/>
      <c r="S16" s="10"/>
      <c r="T16" s="10"/>
      <c r="U16" s="10"/>
      <c r="V16" s="10"/>
      <c r="W16" s="10"/>
      <c r="X16" s="10"/>
      <c r="Y16" s="10"/>
      <c r="Z16" s="10"/>
    </row>
    <row r="17" ht="15.75" customHeight="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ht="15.75" customHeight="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ht="15.7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ht="15.75" customHeight="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ht="15.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ht="15.7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ht="15.7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5.13"/>
    <col customWidth="1" min="4" max="4" width="15.13"/>
  </cols>
  <sheetData>
    <row r="1" ht="15.75" customHeight="1">
      <c r="A1" s="13" t="s">
        <v>28</v>
      </c>
      <c r="B1" s="14"/>
      <c r="C1" s="14"/>
      <c r="D1" s="14"/>
      <c r="E1" s="14"/>
      <c r="F1" s="15"/>
      <c r="G1" s="14"/>
      <c r="H1" s="14"/>
      <c r="I1" s="14"/>
      <c r="J1" s="14"/>
      <c r="K1" s="15"/>
      <c r="L1" s="14"/>
      <c r="M1" s="14"/>
      <c r="N1" s="14"/>
    </row>
    <row r="2" ht="15.75" customHeight="1">
      <c r="A2" s="14"/>
      <c r="B2" s="14"/>
      <c r="C2" s="14"/>
      <c r="D2" s="14"/>
      <c r="E2" s="14"/>
      <c r="F2" s="14"/>
      <c r="G2" s="14"/>
      <c r="H2" s="14"/>
      <c r="I2" s="14"/>
      <c r="J2" s="14"/>
      <c r="K2" s="14"/>
      <c r="L2" s="14"/>
      <c r="M2" s="14"/>
      <c r="N2" s="14"/>
    </row>
    <row r="3" ht="15.75" customHeight="1">
      <c r="A3" s="16" t="s">
        <v>29</v>
      </c>
      <c r="B3" s="17"/>
      <c r="C3" s="17"/>
      <c r="D3" s="17"/>
      <c r="E3" s="17"/>
      <c r="F3" s="17"/>
      <c r="G3" s="17"/>
      <c r="H3" s="17"/>
      <c r="I3" s="17"/>
      <c r="J3" s="17"/>
      <c r="K3" s="17"/>
      <c r="L3" s="17"/>
      <c r="M3" s="17"/>
      <c r="N3" s="18"/>
    </row>
    <row r="4" ht="15.75" customHeight="1">
      <c r="A4" s="19" t="s">
        <v>30</v>
      </c>
      <c r="B4" s="20"/>
      <c r="C4" s="20"/>
      <c r="D4" s="20"/>
      <c r="E4" s="20"/>
      <c r="F4" s="20"/>
      <c r="G4" s="20"/>
      <c r="H4" s="20"/>
      <c r="I4" s="20"/>
      <c r="J4" s="20"/>
      <c r="K4" s="20"/>
      <c r="L4" s="20"/>
      <c r="M4" s="20"/>
      <c r="N4" s="21"/>
      <c r="O4" s="4"/>
      <c r="P4" s="4"/>
    </row>
    <row r="5" ht="15.75" customHeight="1">
      <c r="A5" s="22" t="s">
        <v>31</v>
      </c>
      <c r="B5" s="23" t="s">
        <v>32</v>
      </c>
      <c r="C5" s="24"/>
      <c r="D5" s="24"/>
      <c r="E5" s="24"/>
      <c r="F5" s="24"/>
      <c r="G5" s="24"/>
      <c r="H5" s="24"/>
      <c r="I5" s="24"/>
      <c r="J5" s="24"/>
      <c r="K5" s="24"/>
      <c r="L5" s="24"/>
      <c r="M5" s="24"/>
      <c r="N5" s="25"/>
      <c r="O5" s="4"/>
      <c r="P5" s="4"/>
    </row>
    <row r="6" ht="15.75" customHeight="1">
      <c r="A6" s="22" t="s">
        <v>33</v>
      </c>
      <c r="B6" s="26" t="s">
        <v>34</v>
      </c>
      <c r="C6" s="24"/>
      <c r="D6" s="24"/>
      <c r="E6" s="24"/>
      <c r="F6" s="24"/>
      <c r="G6" s="24"/>
      <c r="H6" s="24"/>
      <c r="I6" s="24"/>
      <c r="J6" s="24"/>
      <c r="K6" s="24"/>
      <c r="L6" s="24"/>
      <c r="M6" s="24"/>
      <c r="N6" s="25"/>
      <c r="O6" s="4"/>
      <c r="P6" s="4"/>
    </row>
    <row r="7" ht="15.75" customHeight="1">
      <c r="A7" s="22" t="s">
        <v>35</v>
      </c>
      <c r="B7" s="26" t="s">
        <v>36</v>
      </c>
      <c r="C7" s="24"/>
      <c r="D7" s="25"/>
      <c r="E7" s="26"/>
      <c r="F7" s="24"/>
      <c r="G7" s="25"/>
      <c r="H7" s="26"/>
      <c r="I7" s="24"/>
      <c r="J7" s="25"/>
      <c r="K7" s="27"/>
      <c r="L7" s="20"/>
      <c r="M7" s="20"/>
      <c r="N7" s="21"/>
      <c r="O7" s="4"/>
      <c r="P7" s="4"/>
    </row>
    <row r="8" ht="15.75" customHeight="1">
      <c r="A8" s="22" t="s">
        <v>37</v>
      </c>
      <c r="B8" s="28" t="s">
        <v>38</v>
      </c>
      <c r="J8" s="29"/>
      <c r="K8" s="30"/>
      <c r="L8" s="24"/>
      <c r="M8" s="24"/>
      <c r="N8" s="25"/>
      <c r="O8" s="4"/>
      <c r="P8" s="4"/>
    </row>
    <row r="9" ht="27.75" customHeight="1">
      <c r="A9" s="22" t="s">
        <v>39</v>
      </c>
      <c r="B9" s="31" t="s">
        <v>40</v>
      </c>
      <c r="C9" s="31" t="s">
        <v>41</v>
      </c>
      <c r="D9" s="31" t="s">
        <v>42</v>
      </c>
      <c r="E9" s="31" t="s">
        <v>43</v>
      </c>
      <c r="F9" s="30"/>
      <c r="G9" s="24"/>
      <c r="H9" s="24"/>
      <c r="I9" s="24"/>
      <c r="J9" s="24"/>
      <c r="K9" s="24"/>
      <c r="L9" s="24"/>
      <c r="M9" s="24"/>
      <c r="N9" s="25"/>
      <c r="O9" s="4"/>
      <c r="P9" s="4"/>
    </row>
    <row r="10" ht="15.75" customHeight="1">
      <c r="A10" s="22" t="s">
        <v>44</v>
      </c>
      <c r="B10" s="32" t="s">
        <v>45</v>
      </c>
      <c r="C10" s="24"/>
      <c r="D10" s="24"/>
      <c r="E10" s="24"/>
      <c r="F10" s="24"/>
      <c r="G10" s="24"/>
      <c r="H10" s="24"/>
      <c r="I10" s="24"/>
      <c r="J10" s="24"/>
      <c r="K10" s="24"/>
      <c r="L10" s="24"/>
      <c r="M10" s="24"/>
      <c r="N10" s="25"/>
    </row>
    <row r="11" ht="15.75" customHeight="1">
      <c r="A11" s="22" t="s">
        <v>46</v>
      </c>
      <c r="B11" s="32" t="s">
        <v>47</v>
      </c>
      <c r="C11" s="24"/>
      <c r="D11" s="24"/>
      <c r="E11" s="24"/>
      <c r="F11" s="24"/>
      <c r="G11" s="24"/>
      <c r="H11" s="24"/>
      <c r="I11" s="24"/>
      <c r="J11" s="24"/>
      <c r="K11" s="24"/>
      <c r="L11" s="24"/>
      <c r="M11" s="24"/>
      <c r="N11" s="25"/>
    </row>
    <row r="12" ht="15.75" customHeight="1">
      <c r="A12" s="33" t="s">
        <v>48</v>
      </c>
      <c r="B12" s="34" t="s">
        <v>49</v>
      </c>
      <c r="C12" s="24"/>
      <c r="D12" s="24"/>
      <c r="E12" s="24"/>
      <c r="F12" s="24"/>
      <c r="G12" s="24"/>
      <c r="H12" s="24"/>
      <c r="I12" s="24"/>
      <c r="J12" s="24"/>
      <c r="K12" s="24"/>
      <c r="L12" s="24"/>
      <c r="M12" s="24"/>
      <c r="N12" s="25"/>
    </row>
    <row r="13" ht="15.75" customHeight="1">
      <c r="A13" s="22" t="s">
        <v>50</v>
      </c>
      <c r="B13" s="35" t="s">
        <v>51</v>
      </c>
      <c r="C13" s="25"/>
      <c r="D13" s="36">
        <v>45658.0</v>
      </c>
      <c r="E13" s="37" t="s">
        <v>52</v>
      </c>
      <c r="F13" s="38"/>
      <c r="G13" s="39">
        <v>46387.0</v>
      </c>
      <c r="H13" s="38"/>
      <c r="I13" s="37" t="s">
        <v>53</v>
      </c>
      <c r="J13" s="40"/>
      <c r="K13" s="41" t="s">
        <v>54</v>
      </c>
      <c r="L13" s="42"/>
      <c r="M13" s="42"/>
      <c r="N13" s="43"/>
    </row>
    <row r="14" ht="15.75" customHeight="1">
      <c r="A14" s="22" t="s">
        <v>55</v>
      </c>
      <c r="B14" s="26" t="s">
        <v>56</v>
      </c>
      <c r="C14" s="24"/>
      <c r="D14" s="44" t="s">
        <v>57</v>
      </c>
      <c r="E14" s="45"/>
      <c r="F14" s="45"/>
      <c r="G14" s="45"/>
      <c r="H14" s="45"/>
      <c r="I14" s="45"/>
      <c r="J14" s="46"/>
      <c r="K14" s="46"/>
      <c r="L14" s="46"/>
      <c r="M14" s="46"/>
      <c r="N14" s="47"/>
    </row>
    <row r="15" ht="15.75" customHeight="1">
      <c r="A15" s="48" t="s">
        <v>58</v>
      </c>
      <c r="B15" s="40"/>
      <c r="C15" s="40"/>
      <c r="D15" s="40"/>
      <c r="E15" s="40"/>
      <c r="F15" s="40"/>
      <c r="G15" s="40"/>
      <c r="H15" s="40"/>
      <c r="I15" s="40"/>
      <c r="J15" s="40"/>
      <c r="K15" s="40"/>
      <c r="L15" s="40"/>
      <c r="M15" s="40"/>
      <c r="N15" s="38"/>
    </row>
    <row r="16" ht="15.75" customHeight="1">
      <c r="A16" s="22" t="s">
        <v>59</v>
      </c>
      <c r="B16" s="35" t="s">
        <v>60</v>
      </c>
      <c r="C16" s="25"/>
      <c r="D16" s="49" t="s">
        <v>61</v>
      </c>
      <c r="E16" s="35" t="s">
        <v>62</v>
      </c>
      <c r="F16" s="25"/>
      <c r="G16" s="50">
        <v>368675.0</v>
      </c>
      <c r="H16" s="25"/>
      <c r="I16" s="35" t="s">
        <v>63</v>
      </c>
      <c r="J16" s="24"/>
      <c r="K16" s="51">
        <v>143000.0</v>
      </c>
      <c r="L16" s="24"/>
      <c r="M16" s="24"/>
      <c r="N16" s="25"/>
    </row>
    <row r="17" ht="15.75" customHeight="1">
      <c r="A17" s="22" t="s">
        <v>64</v>
      </c>
      <c r="B17" s="26" t="s">
        <v>65</v>
      </c>
      <c r="C17" s="24"/>
      <c r="D17" s="25"/>
      <c r="E17" s="35" t="s">
        <v>66</v>
      </c>
      <c r="F17" s="25"/>
      <c r="G17" s="26">
        <v>182710.0</v>
      </c>
      <c r="H17" s="25"/>
      <c r="I17" s="35" t="s">
        <v>67</v>
      </c>
      <c r="J17" s="25"/>
      <c r="K17" s="52">
        <v>45658.0</v>
      </c>
      <c r="L17" s="21"/>
      <c r="M17" s="53">
        <v>46022.0</v>
      </c>
      <c r="N17" s="21"/>
    </row>
    <row r="18" ht="15.75" customHeight="1">
      <c r="A18" s="22" t="s">
        <v>68</v>
      </c>
      <c r="B18" s="26"/>
      <c r="C18" s="24"/>
      <c r="D18" s="25"/>
      <c r="E18" s="35" t="s">
        <v>66</v>
      </c>
      <c r="F18" s="25"/>
      <c r="G18" s="26"/>
      <c r="H18" s="25"/>
      <c r="I18" s="35" t="s">
        <v>67</v>
      </c>
      <c r="J18" s="25"/>
      <c r="K18" s="52"/>
      <c r="L18" s="21"/>
      <c r="M18" s="53"/>
      <c r="N18" s="21"/>
    </row>
    <row r="19" ht="15.75" customHeight="1">
      <c r="A19" s="54" t="s">
        <v>69</v>
      </c>
      <c r="B19" s="24"/>
      <c r="C19" s="24"/>
      <c r="D19" s="24"/>
      <c r="E19" s="24"/>
      <c r="F19" s="24"/>
      <c r="G19" s="24"/>
      <c r="H19" s="24"/>
      <c r="I19" s="24"/>
      <c r="J19" s="24"/>
      <c r="K19" s="24"/>
      <c r="L19" s="24"/>
      <c r="M19" s="24"/>
      <c r="N19" s="25"/>
    </row>
    <row r="20" ht="15.75" customHeight="1">
      <c r="A20" s="48" t="s">
        <v>70</v>
      </c>
      <c r="B20" s="40"/>
      <c r="C20" s="40"/>
      <c r="D20" s="40"/>
      <c r="E20" s="40"/>
      <c r="F20" s="40"/>
      <c r="G20" s="40"/>
      <c r="H20" s="40"/>
      <c r="I20" s="40"/>
      <c r="J20" s="40"/>
      <c r="K20" s="40"/>
      <c r="L20" s="40"/>
      <c r="M20" s="40"/>
      <c r="N20" s="38"/>
    </row>
    <row r="21" ht="15.75" customHeight="1">
      <c r="A21" s="22" t="s">
        <v>71</v>
      </c>
      <c r="B21" s="22" t="s">
        <v>72</v>
      </c>
      <c r="C21" s="22" t="s">
        <v>73</v>
      </c>
      <c r="D21" s="22" t="s">
        <v>74</v>
      </c>
      <c r="E21" s="22" t="s">
        <v>75</v>
      </c>
      <c r="F21" s="22" t="s">
        <v>76</v>
      </c>
      <c r="G21" s="55"/>
      <c r="H21" s="56"/>
      <c r="I21" s="56"/>
      <c r="J21" s="56"/>
      <c r="K21" s="56"/>
      <c r="L21" s="56"/>
      <c r="M21" s="56"/>
      <c r="N21" s="57"/>
    </row>
    <row r="22" ht="15.75" customHeight="1">
      <c r="A22" s="58">
        <v>1.0</v>
      </c>
      <c r="B22" s="58" t="s">
        <v>77</v>
      </c>
      <c r="C22" s="58" t="s">
        <v>78</v>
      </c>
      <c r="D22" s="58" t="s">
        <v>79</v>
      </c>
      <c r="E22" s="58" t="s">
        <v>80</v>
      </c>
      <c r="F22" s="59" t="s">
        <v>81</v>
      </c>
      <c r="G22" s="60"/>
      <c r="N22" s="61"/>
    </row>
    <row r="23" ht="15.75" customHeight="1">
      <c r="A23" s="58">
        <v>2.0</v>
      </c>
      <c r="B23" s="58" t="s">
        <v>82</v>
      </c>
      <c r="C23" s="58" t="s">
        <v>83</v>
      </c>
      <c r="D23" s="58" t="s">
        <v>84</v>
      </c>
      <c r="E23" s="58" t="s">
        <v>85</v>
      </c>
      <c r="F23" s="59" t="s">
        <v>86</v>
      </c>
      <c r="G23" s="60"/>
      <c r="N23" s="61"/>
    </row>
    <row r="24" ht="15.75" customHeight="1">
      <c r="A24" s="58">
        <v>3.0</v>
      </c>
      <c r="B24" s="58" t="s">
        <v>87</v>
      </c>
      <c r="C24" s="58" t="s">
        <v>88</v>
      </c>
      <c r="D24" s="58" t="s">
        <v>89</v>
      </c>
      <c r="E24" s="58" t="s">
        <v>90</v>
      </c>
      <c r="F24" s="59" t="s">
        <v>91</v>
      </c>
      <c r="G24" s="60"/>
      <c r="N24" s="61"/>
    </row>
    <row r="25" ht="15.75" customHeight="1">
      <c r="A25" s="58" t="s">
        <v>92</v>
      </c>
      <c r="B25" s="58" t="s">
        <v>93</v>
      </c>
      <c r="C25" s="58" t="s">
        <v>94</v>
      </c>
      <c r="D25" s="58" t="s">
        <v>89</v>
      </c>
      <c r="E25" s="58" t="s">
        <v>95</v>
      </c>
      <c r="F25" s="59" t="s">
        <v>96</v>
      </c>
      <c r="G25" s="62"/>
      <c r="H25" s="62"/>
      <c r="I25" s="62"/>
      <c r="J25" s="62"/>
      <c r="K25" s="62"/>
      <c r="L25" s="62"/>
      <c r="M25" s="62"/>
      <c r="N25" s="62"/>
    </row>
    <row r="26" ht="15.75" customHeight="1">
      <c r="A26" s="58" t="s">
        <v>97</v>
      </c>
      <c r="B26" s="58" t="s">
        <v>98</v>
      </c>
      <c r="C26" s="58" t="s">
        <v>99</v>
      </c>
      <c r="D26" s="58" t="s">
        <v>89</v>
      </c>
      <c r="E26" s="58" t="s">
        <v>100</v>
      </c>
      <c r="F26" s="59" t="s">
        <v>101</v>
      </c>
      <c r="G26" s="62"/>
      <c r="H26" s="62"/>
      <c r="I26" s="62"/>
      <c r="J26" s="62"/>
      <c r="K26" s="62"/>
      <c r="L26" s="62"/>
      <c r="M26" s="62"/>
      <c r="N26" s="62"/>
    </row>
    <row r="27" ht="15.75" customHeight="1">
      <c r="A27" s="48" t="s">
        <v>102</v>
      </c>
      <c r="B27" s="40"/>
      <c r="C27" s="40"/>
      <c r="D27" s="40"/>
      <c r="E27" s="40"/>
      <c r="F27" s="40"/>
      <c r="G27" s="40"/>
      <c r="H27" s="40"/>
      <c r="I27" s="40"/>
      <c r="J27" s="40"/>
      <c r="K27" s="40"/>
      <c r="L27" s="40"/>
      <c r="M27" s="40"/>
      <c r="N27" s="38"/>
    </row>
    <row r="28" ht="15.75" customHeight="1">
      <c r="A28" s="22" t="s">
        <v>103</v>
      </c>
      <c r="B28" s="26" t="s">
        <v>104</v>
      </c>
      <c r="C28" s="24"/>
      <c r="D28" s="63" t="s">
        <v>105</v>
      </c>
      <c r="E28" s="45"/>
      <c r="F28" s="45"/>
      <c r="G28" s="45"/>
      <c r="H28" s="45"/>
      <c r="I28" s="45"/>
      <c r="J28" s="46"/>
      <c r="K28" s="46"/>
      <c r="L28" s="46"/>
      <c r="M28" s="46"/>
      <c r="N28" s="47"/>
    </row>
    <row r="29" ht="15.75" customHeight="1">
      <c r="A29" s="22" t="s">
        <v>106</v>
      </c>
      <c r="B29" s="64" t="s">
        <v>56</v>
      </c>
      <c r="C29" s="24"/>
      <c r="D29" s="63" t="s">
        <v>107</v>
      </c>
      <c r="E29" s="45"/>
      <c r="F29" s="45"/>
      <c r="G29" s="45"/>
      <c r="H29" s="45"/>
      <c r="I29" s="45"/>
      <c r="J29" s="46"/>
      <c r="K29" s="46"/>
      <c r="L29" s="46"/>
      <c r="M29" s="46"/>
      <c r="N29" s="47"/>
    </row>
    <row r="30" ht="15.75" customHeight="1">
      <c r="A30" s="65" t="s">
        <v>108</v>
      </c>
      <c r="B30" s="66" t="s">
        <v>109</v>
      </c>
      <c r="C30" s="20"/>
      <c r="D30" s="21"/>
      <c r="E30" s="66" t="s">
        <v>110</v>
      </c>
      <c r="F30" s="21"/>
      <c r="G30" s="35" t="s">
        <v>111</v>
      </c>
      <c r="H30" s="25"/>
      <c r="I30" s="66" t="s">
        <v>6</v>
      </c>
      <c r="J30" s="20"/>
      <c r="K30" s="20"/>
      <c r="L30" s="20"/>
      <c r="M30" s="20"/>
      <c r="N30" s="21"/>
      <c r="O30" s="67"/>
    </row>
    <row r="31" ht="15.75" customHeight="1">
      <c r="A31" s="68" t="s">
        <v>112</v>
      </c>
      <c r="B31" s="69" t="s">
        <v>113</v>
      </c>
      <c r="C31" s="24"/>
      <c r="D31" s="25"/>
      <c r="E31" s="70" t="s">
        <v>114</v>
      </c>
      <c r="F31" s="24"/>
      <c r="G31" s="71" t="s">
        <v>104</v>
      </c>
      <c r="H31" s="25"/>
      <c r="I31" s="69" t="s">
        <v>115</v>
      </c>
      <c r="J31" s="24"/>
      <c r="K31" s="24"/>
      <c r="L31" s="24"/>
      <c r="M31" s="24"/>
      <c r="N31" s="25"/>
      <c r="O31" s="4"/>
    </row>
    <row r="32" ht="15.75" customHeight="1">
      <c r="A32" s="68" t="s">
        <v>116</v>
      </c>
      <c r="B32" s="69" t="s">
        <v>117</v>
      </c>
      <c r="C32" s="24"/>
      <c r="D32" s="25"/>
      <c r="E32" s="71" t="s">
        <v>118</v>
      </c>
      <c r="F32" s="24"/>
      <c r="G32" s="71" t="s">
        <v>104</v>
      </c>
      <c r="H32" s="25"/>
      <c r="I32" s="69" t="s">
        <v>119</v>
      </c>
      <c r="J32" s="24"/>
      <c r="K32" s="24"/>
      <c r="L32" s="24"/>
      <c r="M32" s="24"/>
      <c r="N32" s="25"/>
    </row>
    <row r="33" ht="15.75" customHeight="1">
      <c r="A33" s="68" t="s">
        <v>120</v>
      </c>
      <c r="B33" s="69" t="s">
        <v>117</v>
      </c>
      <c r="C33" s="24"/>
      <c r="D33" s="25"/>
      <c r="E33" s="71" t="s">
        <v>118</v>
      </c>
      <c r="F33" s="24"/>
      <c r="G33" s="71" t="s">
        <v>104</v>
      </c>
      <c r="H33" s="25"/>
      <c r="I33" s="69" t="s">
        <v>119</v>
      </c>
      <c r="J33" s="24"/>
      <c r="K33" s="24"/>
      <c r="L33" s="24"/>
      <c r="M33" s="24"/>
      <c r="N33" s="25"/>
    </row>
    <row r="34" ht="15.75" customHeight="1">
      <c r="A34" s="68" t="s">
        <v>121</v>
      </c>
      <c r="B34" s="69" t="s">
        <v>117</v>
      </c>
      <c r="C34" s="24"/>
      <c r="D34" s="25"/>
      <c r="E34" s="71" t="s">
        <v>118</v>
      </c>
      <c r="F34" s="24"/>
      <c r="G34" s="71" t="s">
        <v>104</v>
      </c>
      <c r="H34" s="25"/>
      <c r="I34" s="69" t="s">
        <v>119</v>
      </c>
      <c r="J34" s="24"/>
      <c r="K34" s="24"/>
      <c r="L34" s="24"/>
      <c r="M34" s="24"/>
      <c r="N34" s="25"/>
    </row>
    <row r="35" ht="15.75" customHeight="1">
      <c r="A35" s="68" t="s">
        <v>122</v>
      </c>
      <c r="B35" s="69" t="s">
        <v>123</v>
      </c>
      <c r="C35" s="24"/>
      <c r="D35" s="25"/>
      <c r="E35" s="69" t="s">
        <v>118</v>
      </c>
      <c r="F35" s="25"/>
      <c r="G35" s="71" t="s">
        <v>104</v>
      </c>
      <c r="H35" s="25"/>
      <c r="I35" s="69" t="s">
        <v>124</v>
      </c>
      <c r="J35" s="24"/>
      <c r="K35" s="24"/>
      <c r="L35" s="24"/>
      <c r="M35" s="24"/>
      <c r="N35" s="25"/>
    </row>
    <row r="36" ht="15.75" customHeight="1">
      <c r="A36" s="68" t="s">
        <v>125</v>
      </c>
      <c r="B36" s="69" t="s">
        <v>126</v>
      </c>
      <c r="C36" s="24"/>
      <c r="D36" s="25"/>
      <c r="E36" s="69" t="s">
        <v>118</v>
      </c>
      <c r="F36" s="25"/>
      <c r="G36" s="71" t="s">
        <v>56</v>
      </c>
      <c r="H36" s="25"/>
      <c r="I36" s="69" t="s">
        <v>127</v>
      </c>
      <c r="J36" s="24"/>
      <c r="K36" s="24"/>
      <c r="L36" s="24"/>
      <c r="M36" s="24"/>
      <c r="N36" s="25"/>
    </row>
    <row r="37" ht="15.75" customHeight="1">
      <c r="A37" s="68" t="s">
        <v>128</v>
      </c>
      <c r="B37" s="69" t="s">
        <v>117</v>
      </c>
      <c r="C37" s="24"/>
      <c r="D37" s="25"/>
      <c r="E37" s="69" t="s">
        <v>118</v>
      </c>
      <c r="F37" s="25"/>
      <c r="G37" s="71" t="s">
        <v>56</v>
      </c>
      <c r="H37" s="25"/>
      <c r="I37" s="69" t="s">
        <v>129</v>
      </c>
      <c r="J37" s="24"/>
      <c r="K37" s="24"/>
      <c r="L37" s="24"/>
      <c r="M37" s="24"/>
      <c r="N37" s="25"/>
    </row>
    <row r="38" ht="15.75" customHeight="1">
      <c r="A38" s="68" t="s">
        <v>130</v>
      </c>
      <c r="B38" s="69" t="s">
        <v>131</v>
      </c>
      <c r="C38" s="24"/>
      <c r="D38" s="25"/>
      <c r="E38" s="69" t="s">
        <v>114</v>
      </c>
      <c r="F38" s="25"/>
      <c r="G38" s="71" t="s">
        <v>104</v>
      </c>
      <c r="H38" s="25"/>
      <c r="I38" s="69" t="s">
        <v>132</v>
      </c>
      <c r="J38" s="24"/>
      <c r="K38" s="24"/>
      <c r="L38" s="24"/>
      <c r="M38" s="24"/>
      <c r="N38" s="25"/>
    </row>
    <row r="39" ht="15.75" customHeight="1">
      <c r="A39" s="68" t="s">
        <v>133</v>
      </c>
      <c r="B39" s="69" t="s">
        <v>134</v>
      </c>
      <c r="C39" s="24"/>
      <c r="D39" s="25"/>
      <c r="E39" s="69" t="s">
        <v>118</v>
      </c>
      <c r="F39" s="25"/>
      <c r="G39" s="71" t="s">
        <v>56</v>
      </c>
      <c r="H39" s="25"/>
      <c r="I39" s="69" t="s">
        <v>135</v>
      </c>
      <c r="J39" s="24"/>
      <c r="K39" s="24"/>
      <c r="L39" s="24"/>
      <c r="M39" s="24"/>
      <c r="N39" s="25"/>
    </row>
    <row r="40" ht="15.75" customHeight="1">
      <c r="A40" s="72" t="s">
        <v>136</v>
      </c>
      <c r="B40" s="69" t="s">
        <v>117</v>
      </c>
      <c r="C40" s="24"/>
      <c r="D40" s="25"/>
      <c r="E40" s="69" t="s">
        <v>118</v>
      </c>
      <c r="F40" s="25"/>
      <c r="G40" s="71" t="s">
        <v>104</v>
      </c>
      <c r="H40" s="25"/>
      <c r="I40" s="69" t="s">
        <v>137</v>
      </c>
      <c r="J40" s="24"/>
      <c r="K40" s="24"/>
      <c r="L40" s="24"/>
      <c r="M40" s="24"/>
      <c r="N40" s="25"/>
    </row>
    <row r="41" ht="15.75" customHeight="1">
      <c r="A41" s="72" t="s">
        <v>138</v>
      </c>
      <c r="B41" s="69" t="s">
        <v>117</v>
      </c>
      <c r="C41" s="24"/>
      <c r="D41" s="25"/>
      <c r="E41" s="69" t="s">
        <v>118</v>
      </c>
      <c r="F41" s="25"/>
      <c r="G41" s="71" t="s">
        <v>104</v>
      </c>
      <c r="H41" s="25"/>
      <c r="I41" s="69" t="s">
        <v>137</v>
      </c>
      <c r="J41" s="24"/>
      <c r="K41" s="24"/>
      <c r="L41" s="24"/>
      <c r="M41" s="24"/>
      <c r="N41" s="25"/>
    </row>
    <row r="42" ht="15.75" customHeight="1">
      <c r="A42" s="72" t="s">
        <v>139</v>
      </c>
      <c r="B42" s="69" t="s">
        <v>123</v>
      </c>
      <c r="C42" s="24"/>
      <c r="D42" s="25"/>
      <c r="E42" s="69" t="s">
        <v>118</v>
      </c>
      <c r="F42" s="25"/>
      <c r="G42" s="71" t="s">
        <v>104</v>
      </c>
      <c r="H42" s="25"/>
      <c r="I42" s="69" t="s">
        <v>140</v>
      </c>
      <c r="J42" s="24"/>
      <c r="K42" s="24"/>
      <c r="L42" s="24"/>
      <c r="M42" s="24"/>
      <c r="N42" s="25"/>
    </row>
    <row r="43" ht="15.75" customHeight="1">
      <c r="A43" s="72" t="s">
        <v>141</v>
      </c>
      <c r="B43" s="69" t="s">
        <v>123</v>
      </c>
      <c r="C43" s="24"/>
      <c r="D43" s="25"/>
      <c r="E43" s="69" t="s">
        <v>118</v>
      </c>
      <c r="F43" s="25"/>
      <c r="G43" s="71" t="s">
        <v>104</v>
      </c>
      <c r="H43" s="25"/>
      <c r="I43" s="69" t="s">
        <v>142</v>
      </c>
      <c r="J43" s="24"/>
      <c r="K43" s="24"/>
      <c r="L43" s="24"/>
      <c r="M43" s="24"/>
      <c r="N43" s="25"/>
    </row>
    <row r="44" ht="15.75" customHeight="1">
      <c r="A44" s="72" t="s">
        <v>143</v>
      </c>
      <c r="B44" s="69" t="s">
        <v>134</v>
      </c>
      <c r="C44" s="24"/>
      <c r="D44" s="25"/>
      <c r="E44" s="69" t="s">
        <v>118</v>
      </c>
      <c r="F44" s="25"/>
      <c r="G44" s="71" t="s">
        <v>104</v>
      </c>
      <c r="H44" s="25"/>
      <c r="I44" s="69" t="s">
        <v>144</v>
      </c>
      <c r="J44" s="24"/>
      <c r="K44" s="24"/>
      <c r="L44" s="24"/>
      <c r="M44" s="24"/>
      <c r="N44" s="25"/>
    </row>
    <row r="45" ht="15.75" customHeight="1">
      <c r="A45" s="72" t="s">
        <v>145</v>
      </c>
      <c r="B45" s="69" t="s">
        <v>134</v>
      </c>
      <c r="C45" s="24"/>
      <c r="D45" s="25"/>
      <c r="E45" s="69" t="s">
        <v>118</v>
      </c>
      <c r="F45" s="25"/>
      <c r="G45" s="71" t="s">
        <v>104</v>
      </c>
      <c r="H45" s="25"/>
      <c r="I45" s="69" t="s">
        <v>146</v>
      </c>
      <c r="J45" s="24"/>
      <c r="K45" s="24"/>
      <c r="L45" s="24"/>
      <c r="M45" s="24"/>
      <c r="N45" s="25"/>
    </row>
    <row r="46" ht="15.75" customHeight="1">
      <c r="A46" s="72" t="s">
        <v>147</v>
      </c>
      <c r="B46" s="69" t="s">
        <v>134</v>
      </c>
      <c r="C46" s="24"/>
      <c r="D46" s="25"/>
      <c r="E46" s="69" t="s">
        <v>118</v>
      </c>
      <c r="F46" s="25"/>
      <c r="G46" s="71" t="s">
        <v>104</v>
      </c>
      <c r="H46" s="25"/>
      <c r="I46" s="69" t="s">
        <v>148</v>
      </c>
      <c r="J46" s="24"/>
      <c r="K46" s="24"/>
      <c r="L46" s="24"/>
      <c r="M46" s="24"/>
      <c r="N46" s="25"/>
    </row>
    <row r="47" ht="15.75" customHeight="1">
      <c r="A47" s="73" t="s">
        <v>69</v>
      </c>
    </row>
    <row r="48" ht="15.75" customHeight="1">
      <c r="A48" s="74" t="s">
        <v>149</v>
      </c>
      <c r="B48" s="75" t="s">
        <v>150</v>
      </c>
      <c r="C48" s="24"/>
      <c r="D48" s="25"/>
      <c r="E48" s="73">
        <f>COUNTIF(E31:F40,"PTF")</f>
        <v>0</v>
      </c>
      <c r="F48" s="73" t="s">
        <v>151</v>
      </c>
      <c r="G48" s="73">
        <f>COUNTIF(E31:F40,"Opérationnel (ONG locale; OSC....)")</f>
        <v>8</v>
      </c>
      <c r="H48" s="76"/>
      <c r="I48" s="76"/>
      <c r="J48" s="76"/>
      <c r="K48" s="76"/>
      <c r="L48" s="76"/>
      <c r="M48" s="76"/>
      <c r="N48" s="76"/>
      <c r="O48" s="67" t="s">
        <v>152</v>
      </c>
    </row>
    <row r="49" ht="15.75" customHeight="1">
      <c r="A49" s="29"/>
      <c r="B49" s="29"/>
      <c r="F49" s="29"/>
      <c r="O49" s="29"/>
    </row>
    <row r="50" ht="15.75" customHeight="1">
      <c r="A50" s="77" t="s">
        <v>153</v>
      </c>
      <c r="N50" s="29"/>
      <c r="O50" s="4"/>
    </row>
    <row r="51" ht="15.75" customHeight="1">
      <c r="A51" s="78" t="s">
        <v>154</v>
      </c>
      <c r="B51" s="79" t="s">
        <v>155</v>
      </c>
      <c r="C51" s="79" t="s">
        <v>156</v>
      </c>
      <c r="D51" s="79" t="s">
        <v>157</v>
      </c>
      <c r="E51" s="79" t="s">
        <v>158</v>
      </c>
      <c r="F51" s="79" t="s">
        <v>159</v>
      </c>
      <c r="G51" s="79" t="s">
        <v>160</v>
      </c>
      <c r="H51" s="79" t="s">
        <v>161</v>
      </c>
      <c r="I51" s="79" t="s">
        <v>162</v>
      </c>
      <c r="J51" s="79" t="s">
        <v>163</v>
      </c>
      <c r="K51" s="79" t="s">
        <v>164</v>
      </c>
      <c r="L51" s="79" t="s">
        <v>165</v>
      </c>
      <c r="M51" s="79" t="s">
        <v>166</v>
      </c>
      <c r="Q51" s="29"/>
      <c r="S51" s="29"/>
      <c r="U51" s="29"/>
      <c r="W51" s="80"/>
      <c r="Y51" s="80"/>
      <c r="Z51" s="81"/>
    </row>
    <row r="52" ht="15.75" customHeight="1">
      <c r="A52" s="82" t="s">
        <v>167</v>
      </c>
      <c r="B52" s="83"/>
      <c r="C52" s="83"/>
      <c r="D52" s="83"/>
      <c r="E52" s="83"/>
      <c r="F52" s="83"/>
      <c r="G52" s="83"/>
      <c r="H52" s="83"/>
      <c r="I52" s="83"/>
      <c r="J52" s="83"/>
      <c r="K52" s="83"/>
      <c r="L52" s="83"/>
      <c r="M52" s="83"/>
      <c r="V52" s="83"/>
      <c r="W52" s="83"/>
      <c r="X52" s="83"/>
      <c r="Y52" s="83"/>
    </row>
    <row r="53" ht="15.75" customHeight="1">
      <c r="A53" s="82" t="s">
        <v>168</v>
      </c>
      <c r="B53" s="83"/>
      <c r="C53" s="83"/>
      <c r="D53" s="83"/>
      <c r="E53" s="83"/>
      <c r="F53" s="83"/>
      <c r="G53" s="83"/>
      <c r="H53" s="83"/>
      <c r="I53" s="83"/>
      <c r="J53" s="83"/>
      <c r="K53" s="83"/>
      <c r="L53" s="83"/>
      <c r="M53" s="83"/>
      <c r="V53" s="83"/>
      <c r="W53" s="83"/>
      <c r="X53" s="83"/>
      <c r="Y53" s="83"/>
    </row>
    <row r="54" ht="15.75" customHeight="1">
      <c r="A54" s="84" t="s">
        <v>169</v>
      </c>
      <c r="B54" s="24"/>
      <c r="C54" s="24"/>
      <c r="D54" s="24"/>
      <c r="E54" s="24"/>
      <c r="F54" s="24"/>
      <c r="G54" s="24"/>
      <c r="H54" s="24"/>
      <c r="I54" s="24"/>
      <c r="J54" s="24"/>
      <c r="K54" s="24"/>
      <c r="L54" s="24"/>
      <c r="M54" s="25"/>
      <c r="V54" s="85"/>
      <c r="W54" s="85"/>
      <c r="X54" s="85"/>
      <c r="Y54" s="85"/>
    </row>
    <row r="55" ht="15.75" customHeight="1">
      <c r="A55" s="86" t="s">
        <v>170</v>
      </c>
      <c r="B55" s="85"/>
      <c r="C55" s="85"/>
      <c r="D55" s="85"/>
      <c r="E55" s="85"/>
      <c r="F55" s="85"/>
      <c r="G55" s="85"/>
      <c r="H55" s="85"/>
      <c r="I55" s="85"/>
      <c r="J55" s="85"/>
      <c r="K55" s="85"/>
      <c r="L55" s="85"/>
      <c r="M55" s="85"/>
      <c r="V55" s="85"/>
      <c r="W55" s="85"/>
      <c r="X55" s="85"/>
      <c r="Y55" s="85"/>
    </row>
    <row r="56" ht="15.75" customHeight="1">
      <c r="A56" s="86" t="s">
        <v>170</v>
      </c>
      <c r="B56" s="85"/>
      <c r="C56" s="85"/>
      <c r="D56" s="85"/>
      <c r="E56" s="85"/>
      <c r="F56" s="85"/>
      <c r="G56" s="85"/>
      <c r="H56" s="85"/>
      <c r="I56" s="85"/>
      <c r="J56" s="85"/>
      <c r="K56" s="85"/>
      <c r="L56" s="85"/>
      <c r="M56" s="85"/>
      <c r="V56" s="85"/>
      <c r="W56" s="85"/>
      <c r="X56" s="85"/>
      <c r="Y56" s="85"/>
    </row>
    <row r="57" ht="15.75" customHeight="1">
      <c r="A57" s="87" t="s">
        <v>171</v>
      </c>
      <c r="B57" s="85"/>
      <c r="C57" s="85"/>
      <c r="D57" s="85"/>
      <c r="E57" s="85"/>
      <c r="F57" s="85"/>
      <c r="G57" s="85"/>
      <c r="H57" s="85"/>
      <c r="I57" s="85"/>
      <c r="J57" s="85"/>
      <c r="K57" s="85"/>
      <c r="L57" s="85"/>
      <c r="M57" s="85"/>
      <c r="V57" s="85"/>
      <c r="W57" s="85"/>
      <c r="X57" s="85"/>
      <c r="Y57" s="85"/>
    </row>
    <row r="58" ht="15.75" customHeight="1">
      <c r="A58" s="88" t="s">
        <v>172</v>
      </c>
      <c r="B58" s="89">
        <f t="shared" ref="B58:M58" si="1">SUM(B55:B57)</f>
        <v>0</v>
      </c>
      <c r="C58" s="89">
        <f t="shared" si="1"/>
        <v>0</v>
      </c>
      <c r="D58" s="89">
        <f t="shared" si="1"/>
        <v>0</v>
      </c>
      <c r="E58" s="89">
        <f t="shared" si="1"/>
        <v>0</v>
      </c>
      <c r="F58" s="89">
        <f t="shared" si="1"/>
        <v>0</v>
      </c>
      <c r="G58" s="89">
        <f t="shared" si="1"/>
        <v>0</v>
      </c>
      <c r="H58" s="89">
        <f t="shared" si="1"/>
        <v>0</v>
      </c>
      <c r="I58" s="89">
        <f t="shared" si="1"/>
        <v>0</v>
      </c>
      <c r="J58" s="89">
        <f t="shared" si="1"/>
        <v>0</v>
      </c>
      <c r="K58" s="89">
        <f t="shared" si="1"/>
        <v>0</v>
      </c>
      <c r="L58" s="89">
        <f t="shared" si="1"/>
        <v>0</v>
      </c>
      <c r="M58" s="89">
        <f t="shared" si="1"/>
        <v>0</v>
      </c>
      <c r="V58" s="89">
        <f>SUM(V52:W52)</f>
        <v>0</v>
      </c>
      <c r="W58" s="25"/>
      <c r="X58" s="89">
        <f>SUM(X52:Y52)</f>
        <v>0</v>
      </c>
      <c r="Y58" s="25"/>
    </row>
    <row r="59" ht="23.25" customHeight="1">
      <c r="A59" s="90" t="s">
        <v>173</v>
      </c>
      <c r="B59" s="15" t="str">
        <f t="shared" ref="B59:M59" si="2">IF(B58=(B52+B53),"ok")</f>
        <v>ok</v>
      </c>
      <c r="C59" s="15" t="str">
        <f t="shared" si="2"/>
        <v>ok</v>
      </c>
      <c r="D59" s="15" t="str">
        <f t="shared" si="2"/>
        <v>ok</v>
      </c>
      <c r="E59" s="15" t="str">
        <f t="shared" si="2"/>
        <v>ok</v>
      </c>
      <c r="F59" s="15" t="str">
        <f t="shared" si="2"/>
        <v>ok</v>
      </c>
      <c r="G59" s="15" t="str">
        <f t="shared" si="2"/>
        <v>ok</v>
      </c>
      <c r="H59" s="15" t="str">
        <f t="shared" si="2"/>
        <v>ok</v>
      </c>
      <c r="I59" s="15" t="str">
        <f t="shared" si="2"/>
        <v>ok</v>
      </c>
      <c r="J59" s="15" t="str">
        <f t="shared" si="2"/>
        <v>ok</v>
      </c>
      <c r="K59" s="15" t="str">
        <f t="shared" si="2"/>
        <v>ok</v>
      </c>
      <c r="L59" s="15" t="str">
        <f t="shared" si="2"/>
        <v>ok</v>
      </c>
      <c r="M59" s="15" t="str">
        <f t="shared" si="2"/>
        <v>ok</v>
      </c>
      <c r="N59" s="14"/>
    </row>
    <row r="60" ht="15.75" customHeight="1"/>
    <row r="61" ht="15.75" customHeight="1">
      <c r="A61" s="91" t="s">
        <v>174</v>
      </c>
      <c r="B61" s="79" t="s">
        <v>155</v>
      </c>
      <c r="C61" s="79" t="s">
        <v>156</v>
      </c>
      <c r="D61" s="79" t="s">
        <v>157</v>
      </c>
      <c r="E61" s="79" t="s">
        <v>158</v>
      </c>
      <c r="F61" s="79" t="s">
        <v>159</v>
      </c>
      <c r="G61" s="79" t="s">
        <v>160</v>
      </c>
      <c r="H61" s="79" t="s">
        <v>161</v>
      </c>
      <c r="I61" s="79" t="s">
        <v>162</v>
      </c>
      <c r="J61" s="79" t="s">
        <v>163</v>
      </c>
      <c r="K61" s="79" t="s">
        <v>164</v>
      </c>
      <c r="L61" s="79" t="s">
        <v>165</v>
      </c>
      <c r="M61" s="79" t="s">
        <v>166</v>
      </c>
      <c r="Q61" s="29"/>
      <c r="S61" s="29"/>
      <c r="U61" s="29"/>
      <c r="W61" s="80"/>
      <c r="Y61" s="80"/>
      <c r="Z61" s="81"/>
    </row>
    <row r="62" ht="15.75" customHeight="1">
      <c r="A62" s="82" t="s">
        <v>167</v>
      </c>
      <c r="B62" s="83"/>
      <c r="C62" s="83"/>
      <c r="D62" s="83"/>
      <c r="E62" s="83"/>
      <c r="F62" s="83"/>
      <c r="G62" s="83"/>
      <c r="H62" s="83"/>
      <c r="I62" s="83"/>
      <c r="J62" s="83"/>
      <c r="K62" s="83"/>
      <c r="L62" s="83"/>
      <c r="M62" s="83"/>
      <c r="V62" s="83"/>
      <c r="W62" s="83"/>
      <c r="X62" s="83"/>
      <c r="Y62" s="83"/>
    </row>
    <row r="63" ht="15.75" customHeight="1">
      <c r="A63" s="82" t="s">
        <v>168</v>
      </c>
      <c r="B63" s="83"/>
      <c r="C63" s="83"/>
      <c r="D63" s="83"/>
      <c r="E63" s="83"/>
      <c r="F63" s="83"/>
      <c r="G63" s="83"/>
      <c r="H63" s="83"/>
      <c r="I63" s="83"/>
      <c r="J63" s="83"/>
      <c r="K63" s="83"/>
      <c r="L63" s="83"/>
      <c r="M63" s="83"/>
      <c r="V63" s="83"/>
      <c r="W63" s="83"/>
      <c r="X63" s="83"/>
      <c r="Y63" s="83"/>
    </row>
    <row r="64" ht="15.75" customHeight="1">
      <c r="A64" s="84" t="s">
        <v>169</v>
      </c>
      <c r="B64" s="24"/>
      <c r="C64" s="24"/>
      <c r="D64" s="24"/>
      <c r="E64" s="24"/>
      <c r="F64" s="24"/>
      <c r="G64" s="24"/>
      <c r="H64" s="24"/>
      <c r="I64" s="24"/>
      <c r="J64" s="24"/>
      <c r="K64" s="24"/>
      <c r="L64" s="24"/>
      <c r="M64" s="25"/>
      <c r="V64" s="85"/>
      <c r="W64" s="85"/>
      <c r="X64" s="85"/>
      <c r="Y64" s="85"/>
    </row>
    <row r="65" ht="15.75" customHeight="1">
      <c r="A65" s="86" t="s">
        <v>170</v>
      </c>
      <c r="B65" s="85"/>
      <c r="C65" s="85"/>
      <c r="D65" s="85"/>
      <c r="E65" s="85"/>
      <c r="F65" s="85"/>
      <c r="G65" s="85"/>
      <c r="H65" s="85"/>
      <c r="I65" s="85"/>
      <c r="J65" s="85"/>
      <c r="K65" s="85"/>
      <c r="L65" s="85"/>
      <c r="M65" s="85"/>
      <c r="V65" s="85"/>
      <c r="W65" s="85"/>
      <c r="X65" s="85"/>
      <c r="Y65" s="85"/>
    </row>
    <row r="66" ht="15.75" customHeight="1">
      <c r="A66" s="86" t="s">
        <v>170</v>
      </c>
      <c r="B66" s="85"/>
      <c r="C66" s="85"/>
      <c r="D66" s="85"/>
      <c r="E66" s="85"/>
      <c r="F66" s="85"/>
      <c r="G66" s="85"/>
      <c r="H66" s="85"/>
      <c r="I66" s="85"/>
      <c r="J66" s="85"/>
      <c r="K66" s="85"/>
      <c r="L66" s="85"/>
      <c r="M66" s="85"/>
      <c r="V66" s="85"/>
      <c r="W66" s="85"/>
      <c r="X66" s="85"/>
      <c r="Y66" s="85"/>
    </row>
    <row r="67" ht="15.75" customHeight="1">
      <c r="A67" s="87" t="s">
        <v>171</v>
      </c>
      <c r="B67" s="85"/>
      <c r="C67" s="85"/>
      <c r="D67" s="85"/>
      <c r="E67" s="85"/>
      <c r="F67" s="85"/>
      <c r="G67" s="85"/>
      <c r="H67" s="85"/>
      <c r="I67" s="85"/>
      <c r="J67" s="85"/>
      <c r="K67" s="85"/>
      <c r="L67" s="85"/>
      <c r="M67" s="85"/>
      <c r="V67" s="85"/>
      <c r="W67" s="85"/>
      <c r="X67" s="85"/>
      <c r="Y67" s="85"/>
    </row>
    <row r="68" ht="15.75" customHeight="1">
      <c r="A68" s="92" t="s">
        <v>172</v>
      </c>
      <c r="B68" s="93">
        <f t="shared" ref="B68:M68" si="3">SUM(B65:B67)</f>
        <v>0</v>
      </c>
      <c r="C68" s="93">
        <f t="shared" si="3"/>
        <v>0</v>
      </c>
      <c r="D68" s="93">
        <f t="shared" si="3"/>
        <v>0</v>
      </c>
      <c r="E68" s="93">
        <f t="shared" si="3"/>
        <v>0</v>
      </c>
      <c r="F68" s="93">
        <f t="shared" si="3"/>
        <v>0</v>
      </c>
      <c r="G68" s="93">
        <f t="shared" si="3"/>
        <v>0</v>
      </c>
      <c r="H68" s="93">
        <f t="shared" si="3"/>
        <v>0</v>
      </c>
      <c r="I68" s="93">
        <f t="shared" si="3"/>
        <v>0</v>
      </c>
      <c r="J68" s="93">
        <f t="shared" si="3"/>
        <v>0</v>
      </c>
      <c r="K68" s="93">
        <f t="shared" si="3"/>
        <v>0</v>
      </c>
      <c r="L68" s="93">
        <f t="shared" si="3"/>
        <v>0</v>
      </c>
      <c r="M68" s="93">
        <f t="shared" si="3"/>
        <v>0</v>
      </c>
      <c r="N68" s="94"/>
      <c r="O68" s="94"/>
      <c r="P68" s="94"/>
      <c r="Q68" s="94"/>
      <c r="R68" s="94"/>
      <c r="S68" s="94"/>
      <c r="T68" s="94"/>
      <c r="U68" s="94"/>
      <c r="V68" s="93">
        <f>SUM(V62:W62)</f>
        <v>0</v>
      </c>
      <c r="W68" s="25"/>
      <c r="X68" s="93">
        <f>SUM(X62:Y62)</f>
        <v>0</v>
      </c>
      <c r="Y68" s="25"/>
      <c r="Z68" s="94"/>
    </row>
    <row r="69" ht="23.25" customHeight="1">
      <c r="A69" s="90" t="s">
        <v>173</v>
      </c>
      <c r="B69" s="15" t="str">
        <f t="shared" ref="B69:M69" si="4">IF(B68=(B62+B63),"ok")</f>
        <v>ok</v>
      </c>
      <c r="C69" s="15" t="str">
        <f t="shared" si="4"/>
        <v>ok</v>
      </c>
      <c r="D69" s="15" t="str">
        <f t="shared" si="4"/>
        <v>ok</v>
      </c>
      <c r="E69" s="15" t="str">
        <f t="shared" si="4"/>
        <v>ok</v>
      </c>
      <c r="F69" s="15" t="str">
        <f t="shared" si="4"/>
        <v>ok</v>
      </c>
      <c r="G69" s="15" t="str">
        <f t="shared" si="4"/>
        <v>ok</v>
      </c>
      <c r="H69" s="15" t="str">
        <f t="shared" si="4"/>
        <v>ok</v>
      </c>
      <c r="I69" s="15" t="str">
        <f t="shared" si="4"/>
        <v>ok</v>
      </c>
      <c r="J69" s="15" t="str">
        <f t="shared" si="4"/>
        <v>ok</v>
      </c>
      <c r="K69" s="15" t="str">
        <f t="shared" si="4"/>
        <v>ok</v>
      </c>
      <c r="L69" s="15" t="str">
        <f t="shared" si="4"/>
        <v>ok</v>
      </c>
      <c r="M69" s="15" t="str">
        <f t="shared" si="4"/>
        <v>ok</v>
      </c>
      <c r="N69" s="14"/>
    </row>
    <row r="70" ht="15.75" customHeight="1"/>
    <row r="71" ht="15.75" customHeight="1"/>
    <row r="72" ht="15.75" customHeight="1">
      <c r="A72" s="77" t="s">
        <v>175</v>
      </c>
      <c r="B72" s="24"/>
      <c r="C72" s="24"/>
      <c r="D72" s="24"/>
      <c r="E72" s="24"/>
      <c r="F72" s="24"/>
      <c r="G72" s="24"/>
      <c r="H72" s="24"/>
      <c r="I72" s="24"/>
      <c r="J72" s="24"/>
      <c r="K72" s="24"/>
      <c r="L72" s="24"/>
      <c r="M72" s="24"/>
      <c r="N72" s="25"/>
      <c r="O72" s="4"/>
    </row>
    <row r="73" ht="26.25" customHeight="1">
      <c r="A73" s="95" t="s">
        <v>176</v>
      </c>
      <c r="B73" s="96" t="s">
        <v>45</v>
      </c>
      <c r="C73" s="97"/>
      <c r="D73" s="98"/>
      <c r="E73" s="98"/>
      <c r="F73" s="98"/>
      <c r="G73" s="98"/>
      <c r="H73" s="98"/>
      <c r="I73" s="98"/>
      <c r="J73" s="98"/>
      <c r="K73" s="98"/>
      <c r="L73" s="98"/>
      <c r="M73" s="98"/>
      <c r="N73" s="98"/>
    </row>
    <row r="74" ht="15.75" customHeight="1">
      <c r="A74" s="99" t="s">
        <v>177</v>
      </c>
      <c r="B74" s="96" t="s">
        <v>178</v>
      </c>
      <c r="C74" s="100"/>
      <c r="D74" s="100"/>
      <c r="E74" s="100"/>
      <c r="F74" s="100"/>
      <c r="G74" s="100"/>
      <c r="H74" s="100"/>
      <c r="I74" s="100"/>
      <c r="J74" s="100"/>
      <c r="K74" s="100"/>
      <c r="L74" s="100"/>
      <c r="M74" s="100"/>
      <c r="N74" s="100"/>
    </row>
    <row r="75" ht="15.75" customHeight="1">
      <c r="A75" s="101"/>
      <c r="B75" s="96" t="s">
        <v>179</v>
      </c>
      <c r="C75" s="100"/>
      <c r="D75" s="100"/>
      <c r="E75" s="100"/>
      <c r="F75" s="100"/>
      <c r="G75" s="100"/>
      <c r="H75" s="100"/>
      <c r="I75" s="100"/>
      <c r="J75" s="100"/>
      <c r="K75" s="100"/>
      <c r="L75" s="100"/>
      <c r="M75" s="100"/>
      <c r="N75" s="100"/>
    </row>
    <row r="76" ht="15.75" customHeight="1">
      <c r="A76" s="102"/>
      <c r="B76" s="103"/>
      <c r="C76" s="104"/>
      <c r="D76" s="104"/>
      <c r="E76" s="104"/>
      <c r="F76" s="104"/>
      <c r="G76" s="104"/>
      <c r="H76" s="104"/>
      <c r="I76" s="104"/>
      <c r="J76" s="104"/>
      <c r="K76" s="104"/>
      <c r="L76" s="104"/>
      <c r="M76" s="104"/>
      <c r="N76" s="104"/>
    </row>
    <row r="77" ht="15.75" customHeight="1">
      <c r="A77" s="105" t="s">
        <v>180</v>
      </c>
      <c r="B77" s="106" t="s">
        <v>181</v>
      </c>
      <c r="C77" s="107"/>
      <c r="D77" s="107"/>
      <c r="E77" s="107"/>
      <c r="F77" s="107"/>
      <c r="G77" s="107"/>
      <c r="H77" s="107"/>
      <c r="I77" s="107"/>
      <c r="J77" s="107"/>
      <c r="K77" s="107"/>
      <c r="L77" s="107"/>
      <c r="M77" s="107"/>
      <c r="N77" s="107"/>
    </row>
    <row r="78" ht="15.75" customHeight="1">
      <c r="A78" s="101"/>
      <c r="B78" s="106" t="s">
        <v>182</v>
      </c>
      <c r="C78" s="107"/>
      <c r="D78" s="107"/>
      <c r="E78" s="107"/>
      <c r="F78" s="107"/>
      <c r="G78" s="107"/>
      <c r="H78" s="107"/>
      <c r="I78" s="107"/>
      <c r="J78" s="107"/>
      <c r="K78" s="107"/>
      <c r="L78" s="107"/>
      <c r="M78" s="107"/>
      <c r="N78" s="107"/>
    </row>
    <row r="79" ht="15.75" customHeight="1">
      <c r="A79" s="101"/>
      <c r="B79" s="106" t="s">
        <v>183</v>
      </c>
      <c r="C79" s="107"/>
      <c r="D79" s="107"/>
      <c r="E79" s="107"/>
      <c r="F79" s="107"/>
      <c r="G79" s="107"/>
      <c r="H79" s="107"/>
      <c r="I79" s="107"/>
      <c r="J79" s="107"/>
      <c r="K79" s="107"/>
      <c r="L79" s="107"/>
      <c r="M79" s="107"/>
      <c r="N79" s="107"/>
    </row>
    <row r="80" ht="15.75" customHeight="1">
      <c r="A80" s="102"/>
      <c r="B80" s="106" t="s">
        <v>184</v>
      </c>
      <c r="C80" s="107"/>
      <c r="D80" s="107"/>
      <c r="E80" s="107"/>
      <c r="F80" s="107"/>
      <c r="G80" s="107"/>
      <c r="H80" s="107"/>
      <c r="I80" s="107"/>
      <c r="J80" s="107"/>
      <c r="K80" s="107"/>
      <c r="L80" s="107"/>
      <c r="M80" s="107"/>
      <c r="N80" s="107"/>
    </row>
    <row r="81" ht="15.75" customHeight="1">
      <c r="A81" s="105"/>
      <c r="B81" s="106" t="s">
        <v>185</v>
      </c>
      <c r="C81" s="108"/>
      <c r="D81" s="108"/>
      <c r="E81" s="108"/>
      <c r="F81" s="108"/>
      <c r="G81" s="108"/>
      <c r="H81" s="108"/>
      <c r="I81" s="108"/>
      <c r="J81" s="108"/>
      <c r="K81" s="108"/>
      <c r="L81" s="108"/>
      <c r="M81" s="108"/>
      <c r="N81" s="108"/>
    </row>
    <row r="82" ht="15.75" customHeight="1">
      <c r="A82" s="109" t="s">
        <v>186</v>
      </c>
      <c r="B82" s="110" t="s">
        <v>187</v>
      </c>
      <c r="C82" s="111"/>
      <c r="D82" s="111"/>
      <c r="E82" s="111"/>
      <c r="F82" s="111"/>
      <c r="G82" s="111"/>
      <c r="H82" s="111"/>
      <c r="I82" s="111"/>
      <c r="J82" s="111"/>
      <c r="K82" s="111"/>
      <c r="L82" s="111"/>
      <c r="M82" s="111"/>
      <c r="N82" s="111"/>
      <c r="O82" s="112"/>
      <c r="P82" s="112"/>
      <c r="Q82" s="112"/>
      <c r="R82" s="112"/>
      <c r="S82" s="112"/>
      <c r="T82" s="112"/>
      <c r="U82" s="112"/>
      <c r="V82" s="112"/>
      <c r="W82" s="112"/>
      <c r="X82" s="112"/>
      <c r="Y82" s="112"/>
      <c r="Z82" s="112"/>
    </row>
    <row r="83" ht="15.75" customHeight="1">
      <c r="A83" s="101"/>
      <c r="B83" s="113" t="s">
        <v>188</v>
      </c>
    </row>
    <row r="84" ht="15.75" customHeight="1">
      <c r="A84" s="101"/>
      <c r="B84" s="114" t="s">
        <v>189</v>
      </c>
    </row>
    <row r="85" ht="15.75" customHeight="1">
      <c r="A85" s="101"/>
      <c r="B85" s="113" t="s">
        <v>190</v>
      </c>
    </row>
    <row r="86" ht="15.75" customHeight="1">
      <c r="A86" s="101"/>
      <c r="B86" s="114" t="s">
        <v>191</v>
      </c>
    </row>
    <row r="87" ht="15.75" customHeight="1">
      <c r="A87" s="101"/>
      <c r="B87" s="113" t="s">
        <v>192</v>
      </c>
    </row>
    <row r="88" ht="15.75" customHeight="1">
      <c r="A88" s="101"/>
      <c r="B88" s="114" t="s">
        <v>193</v>
      </c>
    </row>
    <row r="89" ht="15.75" customHeight="1">
      <c r="A89" s="101"/>
      <c r="B89" s="113" t="s">
        <v>194</v>
      </c>
    </row>
    <row r="90" ht="15.75" customHeight="1">
      <c r="A90" s="101"/>
      <c r="B90" s="114" t="s">
        <v>195</v>
      </c>
    </row>
    <row r="91" ht="15.75" customHeight="1">
      <c r="A91" s="101"/>
      <c r="B91" s="113" t="s">
        <v>196</v>
      </c>
    </row>
    <row r="92" ht="15.75" customHeight="1">
      <c r="A92" s="101"/>
      <c r="B92" s="114" t="s">
        <v>197</v>
      </c>
    </row>
    <row r="93" ht="15.75" customHeight="1">
      <c r="B93" s="113" t="s">
        <v>198</v>
      </c>
    </row>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138">
    <mergeCell ref="B89:N89"/>
    <mergeCell ref="B90:N90"/>
    <mergeCell ref="B91:N91"/>
    <mergeCell ref="B92:N92"/>
    <mergeCell ref="B93:N93"/>
    <mergeCell ref="A74:A76"/>
    <mergeCell ref="B76:N76"/>
    <mergeCell ref="A77:A80"/>
    <mergeCell ref="A82:A92"/>
    <mergeCell ref="B82:N82"/>
    <mergeCell ref="B83:N83"/>
    <mergeCell ref="B84:N84"/>
    <mergeCell ref="A19:N19"/>
    <mergeCell ref="A20:N20"/>
    <mergeCell ref="G21:N24"/>
    <mergeCell ref="A27:N27"/>
    <mergeCell ref="B28:C28"/>
    <mergeCell ref="B29:C29"/>
    <mergeCell ref="B30:D30"/>
    <mergeCell ref="I30:N30"/>
    <mergeCell ref="E30:F30"/>
    <mergeCell ref="G30:H30"/>
    <mergeCell ref="B31:D31"/>
    <mergeCell ref="E31:F31"/>
    <mergeCell ref="G31:H31"/>
    <mergeCell ref="I31:N31"/>
    <mergeCell ref="B32:D32"/>
    <mergeCell ref="I32:N32"/>
    <mergeCell ref="A3:N3"/>
    <mergeCell ref="A4:N4"/>
    <mergeCell ref="B5:N5"/>
    <mergeCell ref="B6:N6"/>
    <mergeCell ref="B7:D7"/>
    <mergeCell ref="H7:J7"/>
    <mergeCell ref="K7:N7"/>
    <mergeCell ref="E7:G7"/>
    <mergeCell ref="B8:I8"/>
    <mergeCell ref="K8:N8"/>
    <mergeCell ref="F9:N9"/>
    <mergeCell ref="B10:N10"/>
    <mergeCell ref="B11:N11"/>
    <mergeCell ref="B12:N12"/>
    <mergeCell ref="I16:J16"/>
    <mergeCell ref="K16:N16"/>
    <mergeCell ref="B13:C13"/>
    <mergeCell ref="E13:F13"/>
    <mergeCell ref="G13:H13"/>
    <mergeCell ref="I13:J13"/>
    <mergeCell ref="B14:C14"/>
    <mergeCell ref="A15:N15"/>
    <mergeCell ref="B16:C16"/>
    <mergeCell ref="E16:F16"/>
    <mergeCell ref="G16:H16"/>
    <mergeCell ref="E17:F17"/>
    <mergeCell ref="G17:H17"/>
    <mergeCell ref="I17:J17"/>
    <mergeCell ref="K17:L17"/>
    <mergeCell ref="M17:N17"/>
    <mergeCell ref="B17:D17"/>
    <mergeCell ref="B18:D18"/>
    <mergeCell ref="E18:F18"/>
    <mergeCell ref="G18:H18"/>
    <mergeCell ref="I18:J18"/>
    <mergeCell ref="K18:L18"/>
    <mergeCell ref="M18:N18"/>
    <mergeCell ref="E36:F36"/>
    <mergeCell ref="G36:H36"/>
    <mergeCell ref="B43:D43"/>
    <mergeCell ref="E43:F43"/>
    <mergeCell ref="I43:N43"/>
    <mergeCell ref="E44:F44"/>
    <mergeCell ref="I44:N44"/>
    <mergeCell ref="G43:H43"/>
    <mergeCell ref="G44:H44"/>
    <mergeCell ref="G41:H41"/>
    <mergeCell ref="G42:H42"/>
    <mergeCell ref="B40:D40"/>
    <mergeCell ref="B41:D41"/>
    <mergeCell ref="E41:F41"/>
    <mergeCell ref="I41:N41"/>
    <mergeCell ref="B42:D42"/>
    <mergeCell ref="E42:F42"/>
    <mergeCell ref="G40:H40"/>
    <mergeCell ref="I46:N46"/>
    <mergeCell ref="V58:W58"/>
    <mergeCell ref="X58:Y58"/>
    <mergeCell ref="V68:W68"/>
    <mergeCell ref="X68:Y68"/>
    <mergeCell ref="G46:H46"/>
    <mergeCell ref="B44:D44"/>
    <mergeCell ref="B45:D45"/>
    <mergeCell ref="E45:F45"/>
    <mergeCell ref="I45:N45"/>
    <mergeCell ref="B46:D46"/>
    <mergeCell ref="E46:F46"/>
    <mergeCell ref="G45:H45"/>
    <mergeCell ref="E32:F32"/>
    <mergeCell ref="G32:H32"/>
    <mergeCell ref="B33:D33"/>
    <mergeCell ref="E33:F33"/>
    <mergeCell ref="G33:H33"/>
    <mergeCell ref="I33:N33"/>
    <mergeCell ref="B34:D34"/>
    <mergeCell ref="I34:N34"/>
    <mergeCell ref="E34:F34"/>
    <mergeCell ref="G34:H34"/>
    <mergeCell ref="B35:D35"/>
    <mergeCell ref="E35:F35"/>
    <mergeCell ref="G35:H35"/>
    <mergeCell ref="I35:N35"/>
    <mergeCell ref="I36:N36"/>
    <mergeCell ref="G38:H38"/>
    <mergeCell ref="I38:N38"/>
    <mergeCell ref="B36:D36"/>
    <mergeCell ref="B37:D37"/>
    <mergeCell ref="E37:F37"/>
    <mergeCell ref="G37:H37"/>
    <mergeCell ref="I37:N37"/>
    <mergeCell ref="B38:D38"/>
    <mergeCell ref="E38:F38"/>
    <mergeCell ref="B39:D39"/>
    <mergeCell ref="E39:F39"/>
    <mergeCell ref="G39:H39"/>
    <mergeCell ref="I39:N39"/>
    <mergeCell ref="E40:F40"/>
    <mergeCell ref="I40:N40"/>
    <mergeCell ref="B47:D47"/>
    <mergeCell ref="B48:D48"/>
    <mergeCell ref="B49:D49"/>
    <mergeCell ref="B50:D50"/>
    <mergeCell ref="A54:M54"/>
    <mergeCell ref="A64:M64"/>
    <mergeCell ref="A72:N72"/>
    <mergeCell ref="I42:N42"/>
    <mergeCell ref="B85:N85"/>
    <mergeCell ref="B86:N86"/>
    <mergeCell ref="B87:N87"/>
    <mergeCell ref="B88:N88"/>
  </mergeCells>
  <dataValidations>
    <dataValidation type="list" allowBlank="1" sqref="B31:B46">
      <formula1>"Autorité,Service public,Entreprise,ONG Nationale,ONG Internationale,Organisation Représentante des Usagers,ONU/Agence Intergouvernementale,Représentation diplomatique,Institut de Recherche/Université,Individus,Autres"</formula1>
    </dataValidation>
    <dataValidation type="list" allowBlank="1" showErrorMessage="1" sqref="B7 E7 H7">
      <formula1>"ECCE - Éducation tout au long de la vie et insertion socioprofessionnelle,AQE- Accès et qualité de l'éducation pour les niveaux primaire et secondaire,LL&amp;VT - Education et protection de la petite enfance / Petite enfance"</formula1>
    </dataValidation>
    <dataValidation type="list" allowBlank="1" showErrorMessage="1" sqref="B14 B28:B29">
      <formula1>"Oui,Non"</formula1>
    </dataValidation>
    <dataValidation type="list" allowBlank="1" showErrorMessage="1" sqref="G31:G46">
      <formula1>"Non,Oui"</formula1>
    </dataValidation>
    <dataValidation type="list" allowBlank="1" showErrorMessage="1" sqref="B9:E9">
      <formula1>"Genre,Changement climatique,Education à la paix et à la citoyenneté,Migration"</formula1>
    </dataValidation>
    <dataValidation type="list" allowBlank="1" showErrorMessage="1" sqref="E31:E46">
      <formula1>"Institutionnel (etat) - en général transversal pas un seul projet,Opérationnel (ONG locale; OSC....),PTF"</formula1>
    </dataValidation>
    <dataValidation type="list" allowBlank="1" showErrorMessage="1" sqref="J8">
      <formula1>"Soutenir les jeunes et adultes des deux sexes marginalisés dans l’accès aux opportunités de formation professionnelle et entrepreneuriale,Appuyer l’insertion socioprofessionnelle des jeunes filles et garçons vulnérables à travers l’auto emploi et le salar"&amp;"iat,Soutenir les initiatives d’alternatives éducatives pour les enfants de 9-14 ans hors école et d’alphabétisation fonctionnelle pour les jeunes et adultes,La mobilisation des apprenants,des parents d’élèves et des tiers,La mise en place des conditions m"&amp;"atérielles d’apprentissage y compris l’apport particulier du numérique  et les actions de sûreté et de protection contre toutes les formes de violence,Faciliter la transition vers le primaire,Renforcer les capacités des acteurs clés en matière de la petit"&amp;"e enfance,Réhabiliter les écoles et les environnements d'apprentissage pour qu'ils soient adaptés aux enfants/apprenants et accessibles à tous les étudiants"</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8" max="18" width="4.25"/>
    <col customWidth="1" min="19" max="19" width="31.25"/>
    <col customWidth="1" min="25" max="25" width="21.25"/>
  </cols>
  <sheetData>
    <row r="1" ht="15.75" customHeight="1">
      <c r="A1" s="115" t="s">
        <v>199</v>
      </c>
      <c r="E1" s="4"/>
      <c r="R1" s="116"/>
    </row>
    <row r="2" ht="15.75" customHeight="1">
      <c r="A2" s="13" t="s">
        <v>28</v>
      </c>
      <c r="R2" s="116"/>
    </row>
    <row r="3" ht="15.75" customHeight="1">
      <c r="A3" s="117" t="s">
        <v>200</v>
      </c>
      <c r="B3" s="118"/>
      <c r="R3" s="116"/>
      <c r="S3" s="117" t="s">
        <v>201</v>
      </c>
    </row>
    <row r="4" ht="15.75" customHeight="1">
      <c r="A4" s="119" t="s">
        <v>202</v>
      </c>
      <c r="B4" s="119" t="s">
        <v>203</v>
      </c>
      <c r="H4" s="119" t="s">
        <v>204</v>
      </c>
      <c r="N4" s="120" t="s">
        <v>205</v>
      </c>
      <c r="R4" s="116"/>
      <c r="S4" s="121" t="s">
        <v>206</v>
      </c>
      <c r="T4" s="119" t="s">
        <v>207</v>
      </c>
    </row>
    <row r="5" ht="15.75" customHeight="1">
      <c r="A5" s="122"/>
      <c r="B5" s="122"/>
      <c r="D5" s="122"/>
      <c r="H5" s="122"/>
      <c r="J5" s="122"/>
      <c r="R5" s="116"/>
      <c r="Z5" s="120" t="s">
        <v>208</v>
      </c>
    </row>
    <row r="6" ht="15.75" customHeight="1">
      <c r="A6" s="4"/>
      <c r="B6" s="4"/>
      <c r="D6" s="4"/>
      <c r="H6" s="4"/>
      <c r="J6" s="4"/>
      <c r="R6" s="116"/>
      <c r="S6" s="123" t="s">
        <v>209</v>
      </c>
      <c r="T6" s="124">
        <f>COUNTIF('3 - Plan daction du projet'!I:I,"dans les temps")</f>
        <v>0</v>
      </c>
    </row>
    <row r="7" ht="15.75" customHeight="1">
      <c r="R7" s="116"/>
      <c r="S7" s="125" t="s">
        <v>210</v>
      </c>
      <c r="T7" s="126">
        <f>COUNTIF('3 - Plan daction du projet'!I:I,"en retard")</f>
        <v>0</v>
      </c>
    </row>
    <row r="8" ht="15.75" customHeight="1">
      <c r="R8" s="116"/>
      <c r="S8" s="125" t="s">
        <v>211</v>
      </c>
      <c r="T8" s="126">
        <f>COUNTIF('3 - Plan daction du projet'!I:I,"en avance")</f>
        <v>0</v>
      </c>
    </row>
    <row r="9" ht="15.75" customHeight="1">
      <c r="R9" s="116"/>
      <c r="S9" s="127" t="s">
        <v>212</v>
      </c>
      <c r="T9" s="128">
        <f>COUNTIF('3 - Plan daction du projet'!I:I,"terminée")</f>
        <v>0</v>
      </c>
    </row>
    <row r="10" ht="15.75" customHeight="1">
      <c r="A10" s="117"/>
      <c r="B10" s="117"/>
      <c r="H10" s="117"/>
      <c r="R10" s="116"/>
    </row>
    <row r="11" ht="15.75" customHeight="1">
      <c r="A11" s="4"/>
      <c r="B11" s="4"/>
      <c r="H11" s="4"/>
      <c r="R11" s="116"/>
    </row>
    <row r="12" ht="15.75" customHeight="1">
      <c r="R12" s="116"/>
    </row>
    <row r="13" ht="15.75" customHeight="1">
      <c r="A13" s="4"/>
      <c r="R13" s="116"/>
    </row>
    <row r="14" ht="15.75" customHeight="1">
      <c r="R14" s="116"/>
    </row>
    <row r="15" ht="15.75" customHeight="1">
      <c r="R15" s="116"/>
    </row>
    <row r="16" ht="15.75" customHeight="1">
      <c r="R16" s="116"/>
    </row>
    <row r="17" ht="15.75" customHeight="1">
      <c r="R17" s="116"/>
    </row>
    <row r="18" ht="15.75" customHeight="1">
      <c r="R18" s="116"/>
    </row>
    <row r="19" ht="15.75" customHeight="1">
      <c r="A19" s="129" t="s">
        <v>213</v>
      </c>
      <c r="H19" s="129" t="s">
        <v>213</v>
      </c>
      <c r="R19" s="116"/>
    </row>
    <row r="20" ht="15.75" customHeight="1">
      <c r="A20" s="129" t="s">
        <v>214</v>
      </c>
      <c r="H20" s="129" t="s">
        <v>214</v>
      </c>
      <c r="R20" s="116"/>
      <c r="Z20" s="120"/>
      <c r="AA20" s="120"/>
      <c r="AB20" s="120"/>
      <c r="AC20" s="120"/>
    </row>
    <row r="21" ht="15.75" customHeight="1">
      <c r="A21" s="129"/>
      <c r="H21" s="129"/>
      <c r="R21" s="116"/>
      <c r="Z21" s="120"/>
      <c r="AA21" s="120"/>
      <c r="AB21" s="120"/>
      <c r="AC21" s="120"/>
    </row>
    <row r="22" ht="15.75" customHeight="1">
      <c r="A22" s="119" t="s">
        <v>215</v>
      </c>
      <c r="B22" s="130" t="s">
        <v>216</v>
      </c>
      <c r="H22" s="119"/>
      <c r="M22" s="131"/>
      <c r="N22" s="132"/>
      <c r="O22" s="132"/>
      <c r="P22" s="132"/>
      <c r="Q22" s="132"/>
      <c r="R22" s="116"/>
      <c r="S22" s="121" t="s">
        <v>215</v>
      </c>
      <c r="T22" s="119" t="s">
        <v>217</v>
      </c>
    </row>
    <row r="23" ht="15.75" customHeight="1">
      <c r="N23" s="132"/>
      <c r="O23" s="132"/>
      <c r="P23" s="132"/>
      <c r="Q23" s="132"/>
      <c r="R23" s="116"/>
      <c r="S23" s="4"/>
      <c r="Z23" s="120" t="s">
        <v>205</v>
      </c>
    </row>
    <row r="24" ht="15.75" customHeight="1">
      <c r="A24" s="133" t="s">
        <v>218</v>
      </c>
      <c r="N24" s="132"/>
      <c r="O24" s="132"/>
      <c r="P24" s="132"/>
      <c r="Q24" s="132"/>
      <c r="R24" s="116"/>
      <c r="S24" s="123" t="s">
        <v>219</v>
      </c>
      <c r="T24" s="124">
        <f>COUNTIF('4.2 - SUIVI DES INDICATEURS'!H:H,"&gt;99%")</f>
        <v>0</v>
      </c>
    </row>
    <row r="25" ht="15.75" customHeight="1">
      <c r="A25" s="4"/>
      <c r="N25" s="134" t="s">
        <v>220</v>
      </c>
      <c r="R25" s="116"/>
      <c r="S25" s="125" t="s">
        <v>221</v>
      </c>
      <c r="T25" s="126">
        <f>COUNTIFS('4.2 - SUIVI DES INDICATEURS'!H:H,"&gt;74%",'4.2 - SUIVI DES INDICATEURS'!H:H,"&lt;100%")</f>
        <v>0</v>
      </c>
    </row>
    <row r="26" ht="15.75" customHeight="1">
      <c r="R26" s="116"/>
      <c r="S26" s="125" t="s">
        <v>222</v>
      </c>
      <c r="T26" s="126">
        <f>COUNTIFS('4.2 - SUIVI DES INDICATEURS'!H:H,"&gt;49%",'4.2 - SUIVI DES INDICATEURS'!H:H,"&lt;75%")</f>
        <v>0</v>
      </c>
    </row>
    <row r="27" ht="15.75" customHeight="1">
      <c r="R27" s="116"/>
      <c r="S27" s="125" t="s">
        <v>223</v>
      </c>
      <c r="T27" s="126">
        <f>COUNTIFS('4.2 - SUIVI DES INDICATEURS'!H:H,"&gt;24%",'4.2 - SUIVI DES INDICATEURS'!H:H,"&lt;50%")</f>
        <v>0</v>
      </c>
    </row>
    <row r="28" ht="15.75" customHeight="1">
      <c r="R28" s="116"/>
      <c r="S28" s="127" t="s">
        <v>224</v>
      </c>
      <c r="T28" s="128">
        <f>COUNTIFS('4.2 - SUIVI DES INDICATEURS'!H:H,"&gt;-1",'4.2 - SUIVI DES INDICATEURS'!H:H,"&lt;25%")</f>
        <v>0</v>
      </c>
    </row>
    <row r="29" ht="15.75" customHeight="1">
      <c r="A29" s="29"/>
      <c r="R29" s="116"/>
    </row>
    <row r="30" ht="15.75" customHeight="1">
      <c r="R30" s="116"/>
    </row>
    <row r="31" ht="15.75" customHeight="1">
      <c r="R31" s="116"/>
    </row>
    <row r="32" ht="15.75" customHeight="1">
      <c r="A32" s="29"/>
      <c r="R32" s="116"/>
    </row>
    <row r="33" ht="15.75" customHeight="1">
      <c r="R33" s="116"/>
    </row>
    <row r="34" ht="15.75" customHeight="1">
      <c r="A34" s="29"/>
      <c r="R34" s="116"/>
    </row>
    <row r="35" ht="15.75" customHeight="1">
      <c r="R35" s="116"/>
    </row>
    <row r="36" ht="15.75" customHeight="1">
      <c r="R36" s="116"/>
    </row>
    <row r="37" ht="15.75" customHeight="1">
      <c r="A37" s="29"/>
      <c r="R37" s="116"/>
    </row>
    <row r="38" ht="15.75" customHeight="1">
      <c r="A38" s="133" t="s">
        <v>225</v>
      </c>
      <c r="N38" s="132"/>
      <c r="O38" s="132"/>
      <c r="P38" s="132"/>
      <c r="Q38" s="132"/>
      <c r="R38" s="116"/>
    </row>
    <row r="39" ht="15.75" customHeight="1">
      <c r="A39" s="4"/>
      <c r="H39" s="4"/>
      <c r="N39" s="135" t="s">
        <v>226</v>
      </c>
      <c r="R39" s="116"/>
      <c r="S39" s="121" t="s">
        <v>227</v>
      </c>
      <c r="T39" s="119" t="s">
        <v>228</v>
      </c>
    </row>
    <row r="40" ht="15.75" customHeight="1">
      <c r="A40" s="136"/>
      <c r="H40" s="136"/>
      <c r="R40" s="116"/>
      <c r="S40" s="137" t="s">
        <v>229</v>
      </c>
      <c r="Z40" s="120" t="s">
        <v>205</v>
      </c>
    </row>
    <row r="41" ht="15.75" customHeight="1">
      <c r="A41" s="4"/>
      <c r="H41" s="4"/>
      <c r="R41" s="116"/>
      <c r="S41" s="138" t="s">
        <v>230</v>
      </c>
      <c r="T41" s="139" t="s">
        <v>231</v>
      </c>
    </row>
    <row r="42" ht="15.75" customHeight="1">
      <c r="R42" s="116"/>
      <c r="S42" s="140" t="s">
        <v>232</v>
      </c>
      <c r="T42" s="141" t="s">
        <v>231</v>
      </c>
      <c r="U42" s="4"/>
    </row>
    <row r="43" ht="15.75" customHeight="1">
      <c r="R43" s="116"/>
      <c r="S43" s="142" t="s">
        <v>233</v>
      </c>
      <c r="T43" s="143" t="s">
        <v>231</v>
      </c>
    </row>
    <row r="44" ht="15.75" customHeight="1">
      <c r="R44" s="116"/>
      <c r="S44" s="144" t="s">
        <v>234</v>
      </c>
      <c r="T44" s="145"/>
    </row>
    <row r="45" ht="15.75" customHeight="1">
      <c r="R45" s="116"/>
      <c r="T45" s="146"/>
    </row>
    <row r="46" ht="15.75" customHeight="1">
      <c r="R46" s="116"/>
    </row>
    <row r="47" ht="15.75" customHeight="1">
      <c r="R47" s="116"/>
    </row>
    <row r="48" ht="15.75" customHeight="1">
      <c r="R48" s="116"/>
    </row>
    <row r="49" ht="15.75" customHeight="1">
      <c r="R49" s="116"/>
    </row>
    <row r="50" ht="15.75" customHeight="1">
      <c r="R50" s="116"/>
    </row>
    <row r="51" ht="15.75" customHeight="1">
      <c r="A51" s="4"/>
      <c r="R51" s="116"/>
    </row>
    <row r="52" ht="15.75" customHeight="1">
      <c r="R52" s="116"/>
    </row>
    <row r="53" ht="15.75" customHeight="1">
      <c r="R53" s="116"/>
    </row>
    <row r="54" ht="15.75" customHeight="1">
      <c r="R54" s="116"/>
    </row>
    <row r="55" ht="15.75" customHeight="1">
      <c r="R55" s="116"/>
    </row>
    <row r="56" ht="15.75" customHeight="1">
      <c r="R56" s="116"/>
    </row>
    <row r="57" ht="15.75" customHeight="1">
      <c r="R57" s="116"/>
    </row>
    <row r="58" ht="15.75" customHeight="1">
      <c r="R58" s="116"/>
    </row>
    <row r="59" ht="15.75" customHeight="1">
      <c r="R59" s="116"/>
    </row>
    <row r="60" ht="15.75" customHeight="1">
      <c r="R60" s="116"/>
    </row>
    <row r="61" ht="15.75" customHeight="1">
      <c r="R61" s="116"/>
    </row>
    <row r="62" ht="15.75" customHeight="1">
      <c r="R62" s="116"/>
    </row>
    <row r="63" ht="15.75" customHeight="1">
      <c r="R63" s="116"/>
    </row>
    <row r="64" ht="15.75" customHeight="1">
      <c r="R64" s="116"/>
    </row>
    <row r="65" ht="15.75" customHeight="1">
      <c r="R65" s="116"/>
    </row>
    <row r="66" ht="15.75" customHeight="1">
      <c r="R66" s="116"/>
    </row>
    <row r="67" ht="15.75" customHeight="1">
      <c r="R67" s="116"/>
    </row>
    <row r="68" ht="15.75" customHeight="1">
      <c r="R68" s="116"/>
    </row>
    <row r="69" ht="15.75" customHeight="1">
      <c r="R69" s="116"/>
    </row>
    <row r="70" ht="15.75" customHeight="1">
      <c r="R70" s="116"/>
    </row>
    <row r="71" ht="15.75" customHeight="1">
      <c r="R71" s="116"/>
    </row>
    <row r="72" ht="15.75" customHeight="1">
      <c r="R72" s="116"/>
    </row>
    <row r="73" ht="15.75" customHeight="1">
      <c r="R73" s="116"/>
    </row>
    <row r="74" ht="15.75" customHeight="1">
      <c r="R74" s="116"/>
    </row>
    <row r="75" ht="15.75" customHeight="1">
      <c r="R75" s="116"/>
    </row>
    <row r="76" ht="15.75" customHeight="1">
      <c r="R76" s="116"/>
    </row>
    <row r="77" ht="15.75" customHeight="1">
      <c r="R77" s="116"/>
    </row>
    <row r="78" ht="15.75" customHeight="1">
      <c r="R78" s="116"/>
    </row>
    <row r="79" ht="15.75" customHeight="1">
      <c r="R79" s="116"/>
    </row>
    <row r="80" ht="15.75" customHeight="1">
      <c r="R80" s="116"/>
    </row>
    <row r="81" ht="15.75" customHeight="1">
      <c r="R81" s="116"/>
    </row>
    <row r="82" ht="15.75" customHeight="1">
      <c r="R82" s="116"/>
    </row>
    <row r="83" ht="15.75" customHeight="1">
      <c r="R83" s="116"/>
    </row>
    <row r="84" ht="15.75" customHeight="1">
      <c r="R84" s="116"/>
    </row>
    <row r="85" ht="15.75" customHeight="1">
      <c r="R85" s="116"/>
    </row>
    <row r="86" ht="15.75" customHeight="1">
      <c r="R86" s="116"/>
    </row>
    <row r="87" ht="15.75" customHeight="1">
      <c r="R87" s="116"/>
    </row>
    <row r="88" ht="15.75" customHeight="1">
      <c r="R88" s="116"/>
    </row>
    <row r="89" ht="15.75" customHeight="1">
      <c r="R89" s="116"/>
    </row>
    <row r="90" ht="15.75" customHeight="1">
      <c r="R90" s="116"/>
    </row>
    <row r="91" ht="15.75" customHeight="1">
      <c r="R91" s="116"/>
    </row>
    <row r="92" ht="15.75" customHeight="1">
      <c r="R92" s="116"/>
    </row>
    <row r="93" ht="15.75" customHeight="1">
      <c r="R93" s="116"/>
    </row>
    <row r="94" ht="15.75" customHeight="1">
      <c r="R94" s="116"/>
    </row>
    <row r="95" ht="15.75" customHeight="1">
      <c r="R95" s="116"/>
    </row>
    <row r="96" ht="15.75" customHeight="1">
      <c r="R96" s="116"/>
    </row>
    <row r="97" ht="15.75" customHeight="1">
      <c r="R97" s="116"/>
    </row>
    <row r="98" ht="15.75" customHeight="1">
      <c r="R98" s="116"/>
    </row>
    <row r="99" ht="15.75" customHeight="1">
      <c r="R99" s="116"/>
    </row>
    <row r="100" ht="15.75" customHeight="1">
      <c r="R100" s="116"/>
    </row>
    <row r="101" ht="15.75" customHeight="1">
      <c r="R101" s="116"/>
    </row>
    <row r="102" ht="15.75" customHeight="1">
      <c r="R102" s="116"/>
    </row>
    <row r="103" ht="15.75" customHeight="1">
      <c r="R103" s="116"/>
    </row>
    <row r="104" ht="15.75" customHeight="1">
      <c r="R104" s="116"/>
    </row>
    <row r="105" ht="15.75" customHeight="1">
      <c r="R105" s="116"/>
    </row>
    <row r="106" ht="15.75" customHeight="1">
      <c r="R106" s="116"/>
    </row>
    <row r="107" ht="15.75" customHeight="1">
      <c r="R107" s="116"/>
    </row>
    <row r="108" ht="15.75" customHeight="1">
      <c r="R108" s="116"/>
    </row>
    <row r="109" ht="15.75" customHeight="1">
      <c r="R109" s="116"/>
    </row>
    <row r="110" ht="15.75" customHeight="1">
      <c r="R110" s="116"/>
    </row>
    <row r="111" ht="15.75" customHeight="1">
      <c r="R111" s="116"/>
    </row>
    <row r="112" ht="15.75" customHeight="1">
      <c r="R112" s="116"/>
    </row>
    <row r="113" ht="15.75" customHeight="1">
      <c r="R113" s="116"/>
    </row>
    <row r="114" ht="15.75" customHeight="1">
      <c r="R114" s="116"/>
    </row>
    <row r="115" ht="15.75" customHeight="1">
      <c r="R115" s="116"/>
    </row>
    <row r="116" ht="15.75" customHeight="1">
      <c r="R116" s="116"/>
    </row>
    <row r="117" ht="15.75" customHeight="1">
      <c r="R117" s="116"/>
    </row>
    <row r="118" ht="15.75" customHeight="1">
      <c r="R118" s="116"/>
    </row>
    <row r="119" ht="15.75" customHeight="1">
      <c r="R119" s="116"/>
    </row>
    <row r="120" ht="15.75" customHeight="1">
      <c r="R120" s="116"/>
    </row>
    <row r="121" ht="15.75" customHeight="1">
      <c r="R121" s="116"/>
    </row>
    <row r="122" ht="15.75" customHeight="1">
      <c r="R122" s="116"/>
    </row>
    <row r="123" ht="15.75" customHeight="1">
      <c r="R123" s="116"/>
    </row>
    <row r="124" ht="15.75" customHeight="1">
      <c r="R124" s="116"/>
    </row>
    <row r="125" ht="15.75" customHeight="1">
      <c r="R125" s="116"/>
    </row>
    <row r="126" ht="15.75" customHeight="1">
      <c r="R126" s="116"/>
    </row>
    <row r="127" ht="15.75" customHeight="1">
      <c r="R127" s="116"/>
    </row>
    <row r="128" ht="15.75" customHeight="1">
      <c r="R128" s="116"/>
    </row>
    <row r="129" ht="15.75" customHeight="1">
      <c r="R129" s="116"/>
    </row>
    <row r="130" ht="15.75" customHeight="1">
      <c r="R130" s="116"/>
    </row>
    <row r="131" ht="15.75" customHeight="1">
      <c r="R131" s="116"/>
    </row>
    <row r="132" ht="15.75" customHeight="1">
      <c r="R132" s="116"/>
    </row>
    <row r="133" ht="15.75" customHeight="1">
      <c r="R133" s="116"/>
    </row>
    <row r="134" ht="15.75" customHeight="1">
      <c r="R134" s="116"/>
    </row>
    <row r="135" ht="15.75" customHeight="1">
      <c r="R135" s="116"/>
    </row>
    <row r="136" ht="15.75" customHeight="1">
      <c r="R136" s="116"/>
    </row>
    <row r="137" ht="15.75" customHeight="1">
      <c r="R137" s="116"/>
    </row>
    <row r="138" ht="15.75" customHeight="1">
      <c r="R138" s="116"/>
    </row>
    <row r="139" ht="15.75" customHeight="1">
      <c r="R139" s="116"/>
    </row>
    <row r="140" ht="15.75" customHeight="1">
      <c r="R140" s="116"/>
    </row>
    <row r="141" ht="15.75" customHeight="1">
      <c r="R141" s="116"/>
    </row>
    <row r="142" ht="15.75" customHeight="1">
      <c r="R142" s="116"/>
    </row>
    <row r="143" ht="15.75" customHeight="1">
      <c r="R143" s="116"/>
    </row>
    <row r="144" ht="15.75" customHeight="1">
      <c r="R144" s="116"/>
    </row>
    <row r="145" ht="15.75" customHeight="1">
      <c r="R145" s="116"/>
    </row>
    <row r="146" ht="15.75" customHeight="1">
      <c r="R146" s="116"/>
    </row>
    <row r="147" ht="15.75" customHeight="1">
      <c r="R147" s="116"/>
    </row>
    <row r="148" ht="15.75" customHeight="1">
      <c r="R148" s="116"/>
    </row>
    <row r="149" ht="15.75" customHeight="1">
      <c r="R149" s="116"/>
    </row>
    <row r="150" ht="15.75" customHeight="1">
      <c r="R150" s="116"/>
    </row>
    <row r="151" ht="15.75" customHeight="1">
      <c r="R151" s="116"/>
    </row>
    <row r="152" ht="15.75" customHeight="1">
      <c r="R152" s="116"/>
    </row>
    <row r="153" ht="15.75" customHeight="1">
      <c r="R153" s="116"/>
    </row>
    <row r="154" ht="15.75" customHeight="1">
      <c r="R154" s="116"/>
    </row>
    <row r="155" ht="15.75" customHeight="1">
      <c r="R155" s="116"/>
    </row>
    <row r="156" ht="15.75" customHeight="1">
      <c r="R156" s="116"/>
    </row>
    <row r="157" ht="15.75" customHeight="1">
      <c r="R157" s="116"/>
    </row>
    <row r="158" ht="15.75" customHeight="1">
      <c r="R158" s="116"/>
    </row>
    <row r="159" ht="15.75" customHeight="1">
      <c r="R159" s="116"/>
    </row>
    <row r="160" ht="15.75" customHeight="1">
      <c r="R160" s="116"/>
    </row>
    <row r="161" ht="15.75" customHeight="1">
      <c r="R161" s="116"/>
    </row>
    <row r="162" ht="15.75" customHeight="1">
      <c r="R162" s="116"/>
    </row>
    <row r="163" ht="15.75" customHeight="1">
      <c r="R163" s="116"/>
    </row>
    <row r="164" ht="15.75" customHeight="1">
      <c r="R164" s="116"/>
    </row>
    <row r="165" ht="15.75" customHeight="1">
      <c r="R165" s="116"/>
    </row>
    <row r="166" ht="15.75" customHeight="1">
      <c r="R166" s="116"/>
    </row>
    <row r="167" ht="15.75" customHeight="1">
      <c r="R167" s="116"/>
    </row>
    <row r="168" ht="15.75" customHeight="1">
      <c r="R168" s="116"/>
    </row>
    <row r="169" ht="15.75" customHeight="1">
      <c r="R169" s="116"/>
    </row>
    <row r="170" ht="15.75" customHeight="1">
      <c r="R170" s="116"/>
    </row>
    <row r="171" ht="15.75" customHeight="1">
      <c r="R171" s="116"/>
    </row>
    <row r="172" ht="15.75" customHeight="1">
      <c r="R172" s="116"/>
    </row>
    <row r="173" ht="15.75" customHeight="1">
      <c r="R173" s="116"/>
    </row>
    <row r="174" ht="15.75" customHeight="1">
      <c r="R174" s="116"/>
    </row>
    <row r="175" ht="15.75" customHeight="1">
      <c r="R175" s="116"/>
    </row>
    <row r="176" ht="15.75" customHeight="1">
      <c r="R176" s="116"/>
    </row>
    <row r="177" ht="15.75" customHeight="1">
      <c r="R177" s="116"/>
    </row>
    <row r="178" ht="15.75" customHeight="1">
      <c r="R178" s="116"/>
    </row>
    <row r="179" ht="15.75" customHeight="1">
      <c r="R179" s="116"/>
    </row>
    <row r="180" ht="15.75" customHeight="1">
      <c r="R180" s="116"/>
    </row>
    <row r="181" ht="15.75" customHeight="1">
      <c r="R181" s="116"/>
    </row>
    <row r="182" ht="15.75" customHeight="1">
      <c r="R182" s="116"/>
    </row>
    <row r="183" ht="15.75" customHeight="1">
      <c r="R183" s="116"/>
    </row>
    <row r="184" ht="15.75" customHeight="1">
      <c r="R184" s="116"/>
    </row>
    <row r="185" ht="15.75" customHeight="1">
      <c r="R185" s="116"/>
    </row>
    <row r="186" ht="15.75" customHeight="1">
      <c r="R186" s="116"/>
    </row>
    <row r="187" ht="15.75" customHeight="1">
      <c r="R187" s="116"/>
    </row>
    <row r="188" ht="15.75" customHeight="1">
      <c r="R188" s="116"/>
    </row>
    <row r="189" ht="15.75" customHeight="1">
      <c r="R189" s="116"/>
    </row>
    <row r="190" ht="15.75" customHeight="1">
      <c r="R190" s="116"/>
    </row>
    <row r="191" ht="15.75" customHeight="1">
      <c r="R191" s="116"/>
    </row>
    <row r="192" ht="15.75" customHeight="1">
      <c r="R192" s="116"/>
    </row>
    <row r="193" ht="15.75" customHeight="1">
      <c r="R193" s="116"/>
    </row>
    <row r="194" ht="15.75" customHeight="1">
      <c r="R194" s="116"/>
    </row>
    <row r="195" ht="15.75" customHeight="1">
      <c r="R195" s="116"/>
    </row>
    <row r="196" ht="15.75" customHeight="1">
      <c r="R196" s="116"/>
    </row>
    <row r="197" ht="15.75" customHeight="1">
      <c r="R197" s="116"/>
    </row>
    <row r="198" ht="15.75" customHeight="1">
      <c r="R198" s="116"/>
    </row>
    <row r="199" ht="15.75" customHeight="1">
      <c r="R199" s="116"/>
    </row>
    <row r="200" ht="15.75" customHeight="1">
      <c r="R200" s="116"/>
    </row>
    <row r="201" ht="15.75" customHeight="1">
      <c r="R201" s="116"/>
    </row>
    <row r="202" ht="15.75" customHeight="1">
      <c r="R202" s="116"/>
    </row>
    <row r="203" ht="15.75" customHeight="1">
      <c r="R203" s="116"/>
    </row>
    <row r="204" ht="15.75" customHeight="1">
      <c r="R204" s="116"/>
    </row>
    <row r="205" ht="15.75" customHeight="1">
      <c r="R205" s="116"/>
    </row>
    <row r="206" ht="15.75" customHeight="1">
      <c r="R206" s="116"/>
    </row>
    <row r="207" ht="15.75" customHeight="1">
      <c r="R207" s="116"/>
    </row>
    <row r="208" ht="15.75" customHeight="1">
      <c r="R208" s="116"/>
    </row>
    <row r="209" ht="15.75" customHeight="1">
      <c r="R209" s="116"/>
    </row>
    <row r="210" ht="15.75" customHeight="1">
      <c r="R210" s="116"/>
    </row>
    <row r="211" ht="15.75" customHeight="1">
      <c r="R211" s="116"/>
    </row>
    <row r="212" ht="15.75" customHeight="1">
      <c r="R212" s="116"/>
    </row>
    <row r="213" ht="15.75" customHeight="1">
      <c r="R213" s="116"/>
    </row>
    <row r="214" ht="15.75" customHeight="1">
      <c r="R214" s="116"/>
    </row>
    <row r="215" ht="15.75" customHeight="1">
      <c r="R215" s="116"/>
    </row>
    <row r="216" ht="15.75" customHeight="1">
      <c r="R216" s="116"/>
    </row>
    <row r="217" ht="15.75" customHeight="1">
      <c r="R217" s="116"/>
    </row>
    <row r="218" ht="15.75" customHeight="1">
      <c r="R218" s="116"/>
    </row>
    <row r="219" ht="15.75" customHeight="1">
      <c r="R219" s="116"/>
    </row>
    <row r="220" ht="15.75" customHeight="1">
      <c r="R220" s="116"/>
    </row>
    <row r="221" ht="15.75" customHeight="1">
      <c r="R221" s="116"/>
    </row>
    <row r="222" ht="15.75" customHeight="1">
      <c r="R222" s="116"/>
    </row>
    <row r="223" ht="15.75" customHeight="1">
      <c r="R223" s="116"/>
    </row>
    <row r="224" ht="15.75" customHeight="1">
      <c r="R224" s="116"/>
    </row>
    <row r="225" ht="15.75" customHeight="1">
      <c r="R225" s="116"/>
    </row>
    <row r="226" ht="15.75" customHeight="1">
      <c r="R226" s="116"/>
    </row>
    <row r="227" ht="15.75" customHeight="1">
      <c r="R227" s="116"/>
    </row>
    <row r="228" ht="15.75" customHeight="1">
      <c r="R228" s="116"/>
    </row>
    <row r="229" ht="15.75" customHeight="1">
      <c r="R229" s="116"/>
    </row>
    <row r="230" ht="15.75" customHeight="1">
      <c r="R230" s="116"/>
    </row>
    <row r="231" ht="15.75" customHeight="1">
      <c r="R231" s="116"/>
    </row>
    <row r="232" ht="15.75" customHeight="1">
      <c r="R232" s="116"/>
    </row>
    <row r="233" ht="15.75" customHeight="1">
      <c r="R233" s="116"/>
    </row>
    <row r="234" ht="15.75" customHeight="1">
      <c r="R234" s="116"/>
    </row>
    <row r="235" ht="15.75" customHeight="1">
      <c r="R235" s="116"/>
    </row>
    <row r="236" ht="15.75" customHeight="1">
      <c r="R236" s="116"/>
    </row>
    <row r="237" ht="15.75" customHeight="1">
      <c r="R237" s="116"/>
    </row>
    <row r="238" ht="15.75" customHeight="1">
      <c r="R238" s="116"/>
    </row>
    <row r="239" ht="15.75" customHeight="1">
      <c r="R239" s="116"/>
    </row>
    <row r="240" ht="15.75" customHeight="1">
      <c r="R240" s="116"/>
    </row>
    <row r="241" ht="15.75" customHeight="1">
      <c r="R241" s="116"/>
    </row>
    <row r="242" ht="15.75" customHeight="1">
      <c r="R242" s="116"/>
    </row>
    <row r="243" ht="15.75" customHeight="1">
      <c r="R243" s="116"/>
    </row>
    <row r="244" ht="15.75" customHeight="1">
      <c r="R244" s="116"/>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H5:I5"/>
    <mergeCell ref="J5:L5"/>
    <mergeCell ref="H22:L22"/>
    <mergeCell ref="N25:Q37"/>
    <mergeCell ref="A38:M38"/>
    <mergeCell ref="N39:Q49"/>
    <mergeCell ref="D5:F5"/>
    <mergeCell ref="B22:G22"/>
    <mergeCell ref="Z5:AC19"/>
    <mergeCell ref="Z23:AC37"/>
    <mergeCell ref="T39:X39"/>
    <mergeCell ref="S40:T40"/>
    <mergeCell ref="Z40:AC54"/>
    <mergeCell ref="A1:D1"/>
    <mergeCell ref="B4:F4"/>
    <mergeCell ref="H4:L4"/>
    <mergeCell ref="N4:Q18"/>
    <mergeCell ref="T4:X4"/>
    <mergeCell ref="B5:C5"/>
    <mergeCell ref="T22:X22"/>
    <mergeCell ref="A24:M2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Right="0"/>
    <pageSetUpPr/>
  </sheetPr>
  <sheetViews>
    <sheetView showGridLines="0" workbookViewId="0">
      <pane xSplit="3.0" ySplit="4.0" topLeftCell="D5" activePane="bottomRight" state="frozen"/>
      <selection activeCell="D1" sqref="D1" pane="topRight"/>
      <selection activeCell="A5" sqref="A5" pane="bottomLeft"/>
      <selection activeCell="D5" sqref="D5" pane="bottomRight"/>
    </sheetView>
  </sheetViews>
  <sheetFormatPr customHeight="1" defaultColWidth="12.63" defaultRowHeight="15.0"/>
  <cols>
    <col customWidth="1" min="1" max="1" width="27.5"/>
    <col customWidth="1" min="2" max="2" width="6.13"/>
    <col customWidth="1" min="3" max="3" width="62.5"/>
    <col customWidth="1" min="4" max="4" width="9.0"/>
    <col customWidth="1" min="5" max="5" width="8.75"/>
    <col customWidth="1" min="6" max="6" width="5.63"/>
    <col customWidth="1" min="7" max="8" width="6.25"/>
    <col customWidth="1" min="9" max="9" width="10.38"/>
    <col customWidth="1" min="10" max="10" width="13.13"/>
    <col customWidth="1" min="11" max="12" width="11.38"/>
    <col customWidth="1" hidden="1" min="13" max="13" width="25.5"/>
    <col customWidth="1" min="14" max="32" width="8.63"/>
    <col customWidth="1" min="33" max="33" width="10.13"/>
    <col customWidth="1" min="34" max="37" width="8.63"/>
    <col customWidth="1" min="38" max="38" width="3.88"/>
    <col customWidth="1" min="39" max="39" width="41.5"/>
    <col customWidth="1" min="40" max="40" width="46.13"/>
    <col customWidth="1" min="41" max="41" width="43.13"/>
    <col customWidth="1" min="42" max="42" width="3.5"/>
  </cols>
  <sheetData>
    <row r="1" ht="13.5" customHeight="1">
      <c r="A1" s="147" t="s">
        <v>235</v>
      </c>
      <c r="B1" s="148"/>
      <c r="C1" s="149" t="s">
        <v>236</v>
      </c>
      <c r="D1" s="148"/>
      <c r="E1" s="148"/>
      <c r="F1" s="148"/>
      <c r="G1" s="148"/>
      <c r="H1" s="148"/>
      <c r="I1" s="148"/>
      <c r="J1" s="150"/>
      <c r="K1" s="151" t="s">
        <v>237</v>
      </c>
      <c r="L1" s="25"/>
      <c r="M1" s="152"/>
      <c r="N1" s="4" t="s">
        <v>238</v>
      </c>
      <c r="O1" s="148"/>
      <c r="P1" s="148"/>
      <c r="Q1" s="148"/>
      <c r="R1" s="153"/>
      <c r="S1" s="153"/>
      <c r="T1" s="153"/>
      <c r="U1" s="153"/>
      <c r="V1" s="153"/>
      <c r="W1" s="153"/>
      <c r="X1" s="153"/>
      <c r="Y1" s="153"/>
      <c r="Z1" s="148"/>
      <c r="AA1" s="153"/>
      <c r="AB1" s="153"/>
      <c r="AC1" s="153"/>
      <c r="AD1" s="153"/>
      <c r="AE1" s="148"/>
      <c r="AF1" s="153"/>
      <c r="AG1" s="153"/>
      <c r="AH1" s="153"/>
      <c r="AI1" s="153"/>
      <c r="AJ1" s="148"/>
      <c r="AK1" s="153"/>
      <c r="AL1" s="154"/>
      <c r="AM1" s="155"/>
      <c r="AN1" s="155"/>
      <c r="AO1" s="155"/>
      <c r="AP1" s="156"/>
    </row>
    <row r="2" ht="12.75" customHeight="1">
      <c r="A2" s="157" t="s">
        <v>28</v>
      </c>
      <c r="B2" s="158"/>
      <c r="C2" s="159" t="s">
        <v>239</v>
      </c>
      <c r="D2" s="160" t="s">
        <v>240</v>
      </c>
      <c r="E2" s="160" t="s">
        <v>241</v>
      </c>
      <c r="F2" s="160" t="s">
        <v>242</v>
      </c>
      <c r="G2" s="160" t="s">
        <v>243</v>
      </c>
      <c r="H2" s="160" t="s">
        <v>244</v>
      </c>
      <c r="I2" s="160" t="s">
        <v>245</v>
      </c>
      <c r="J2" s="161" t="s">
        <v>246</v>
      </c>
      <c r="K2" s="161" t="s">
        <v>247</v>
      </c>
      <c r="L2" s="161" t="s">
        <v>248</v>
      </c>
      <c r="M2" s="162"/>
      <c r="N2" s="163" t="s">
        <v>249</v>
      </c>
      <c r="O2" s="163" t="s">
        <v>250</v>
      </c>
      <c r="P2" s="163" t="s">
        <v>251</v>
      </c>
      <c r="Q2" s="163" t="s">
        <v>252</v>
      </c>
      <c r="R2" s="163" t="s">
        <v>253</v>
      </c>
      <c r="S2" s="163" t="s">
        <v>254</v>
      </c>
      <c r="T2" s="163" t="s">
        <v>255</v>
      </c>
      <c r="U2" s="163" t="s">
        <v>256</v>
      </c>
      <c r="V2" s="163" t="s">
        <v>257</v>
      </c>
      <c r="W2" s="163" t="s">
        <v>258</v>
      </c>
      <c r="X2" s="163" t="s">
        <v>259</v>
      </c>
      <c r="Y2" s="163" t="s">
        <v>260</v>
      </c>
      <c r="Z2" s="163" t="s">
        <v>261</v>
      </c>
      <c r="AA2" s="163" t="s">
        <v>262</v>
      </c>
      <c r="AB2" s="163" t="s">
        <v>263</v>
      </c>
      <c r="AC2" s="163" t="s">
        <v>264</v>
      </c>
      <c r="AD2" s="163" t="s">
        <v>265</v>
      </c>
      <c r="AE2" s="163" t="s">
        <v>266</v>
      </c>
      <c r="AF2" s="163" t="s">
        <v>267</v>
      </c>
      <c r="AG2" s="163" t="s">
        <v>268</v>
      </c>
      <c r="AH2" s="163" t="s">
        <v>269</v>
      </c>
      <c r="AI2" s="163" t="s">
        <v>270</v>
      </c>
      <c r="AJ2" s="163" t="s">
        <v>271</v>
      </c>
      <c r="AK2" s="163" t="s">
        <v>272</v>
      </c>
      <c r="AL2" s="60"/>
      <c r="AM2" s="164" t="s">
        <v>273</v>
      </c>
      <c r="AN2" s="164" t="s">
        <v>274</v>
      </c>
      <c r="AO2" s="164" t="s">
        <v>275</v>
      </c>
      <c r="AP2" s="165"/>
    </row>
    <row r="3" ht="15.0" customHeight="1">
      <c r="A3" s="166"/>
      <c r="B3" s="166"/>
      <c r="C3" s="166"/>
      <c r="D3" s="166"/>
      <c r="E3" s="166"/>
      <c r="F3" s="166"/>
      <c r="G3" s="166"/>
      <c r="H3" s="166"/>
      <c r="I3" s="166"/>
      <c r="J3" s="166"/>
      <c r="K3" s="166"/>
      <c r="L3" s="166"/>
      <c r="M3" s="167"/>
      <c r="N3" s="168">
        <v>45748.0</v>
      </c>
      <c r="O3" s="168">
        <v>45778.0</v>
      </c>
      <c r="P3" s="168">
        <v>45809.0</v>
      </c>
      <c r="Q3" s="168">
        <v>45839.0</v>
      </c>
      <c r="R3" s="168">
        <v>45870.0</v>
      </c>
      <c r="S3" s="168">
        <v>45901.0</v>
      </c>
      <c r="T3" s="168">
        <v>45931.0</v>
      </c>
      <c r="U3" s="168">
        <v>45962.0</v>
      </c>
      <c r="V3" s="168">
        <v>45992.0</v>
      </c>
      <c r="W3" s="168">
        <v>46023.0</v>
      </c>
      <c r="X3" s="168">
        <v>46054.0</v>
      </c>
      <c r="Y3" s="168">
        <v>46082.0</v>
      </c>
      <c r="Z3" s="168">
        <v>46113.0</v>
      </c>
      <c r="AA3" s="168">
        <v>46143.0</v>
      </c>
      <c r="AB3" s="168">
        <v>46174.0</v>
      </c>
      <c r="AC3" s="168">
        <v>46204.0</v>
      </c>
      <c r="AD3" s="168">
        <v>46235.0</v>
      </c>
      <c r="AE3" s="168">
        <v>46266.0</v>
      </c>
      <c r="AF3" s="168">
        <v>46296.0</v>
      </c>
      <c r="AG3" s="168">
        <v>46327.0</v>
      </c>
      <c r="AH3" s="168">
        <v>46357.0</v>
      </c>
      <c r="AI3" s="168">
        <v>46388.0</v>
      </c>
      <c r="AJ3" s="168">
        <v>46419.0</v>
      </c>
      <c r="AK3" s="168">
        <v>46447.0</v>
      </c>
      <c r="AL3" s="60"/>
      <c r="AM3" s="169"/>
      <c r="AN3" s="169"/>
      <c r="AO3" s="169"/>
      <c r="AP3" s="165"/>
    </row>
    <row r="4" ht="15.0" customHeight="1">
      <c r="A4" s="170"/>
      <c r="B4" s="170"/>
      <c r="C4" s="170"/>
      <c r="D4" s="170"/>
      <c r="E4" s="170"/>
      <c r="F4" s="170"/>
      <c r="G4" s="170"/>
      <c r="H4" s="170"/>
      <c r="I4" s="170"/>
      <c r="J4" s="170"/>
      <c r="K4" s="170"/>
      <c r="L4" s="170"/>
      <c r="M4" s="167"/>
      <c r="N4" s="168">
        <v>45777.0</v>
      </c>
      <c r="O4" s="168">
        <v>45808.0</v>
      </c>
      <c r="P4" s="168">
        <v>45838.0</v>
      </c>
      <c r="Q4" s="168">
        <v>45869.0</v>
      </c>
      <c r="R4" s="168">
        <v>45900.0</v>
      </c>
      <c r="S4" s="168">
        <v>45930.0</v>
      </c>
      <c r="T4" s="168">
        <v>45961.0</v>
      </c>
      <c r="U4" s="168">
        <v>45991.0</v>
      </c>
      <c r="V4" s="168">
        <v>46022.0</v>
      </c>
      <c r="W4" s="168">
        <v>46053.0</v>
      </c>
      <c r="X4" s="168">
        <v>46081.0</v>
      </c>
      <c r="Y4" s="168">
        <v>46112.0</v>
      </c>
      <c r="Z4" s="168">
        <v>46142.0</v>
      </c>
      <c r="AA4" s="168">
        <v>46173.0</v>
      </c>
      <c r="AB4" s="168">
        <v>46203.0</v>
      </c>
      <c r="AC4" s="168">
        <v>46234.0</v>
      </c>
      <c r="AD4" s="168">
        <v>46265.0</v>
      </c>
      <c r="AE4" s="168">
        <v>46295.0</v>
      </c>
      <c r="AF4" s="168">
        <v>46326.0</v>
      </c>
      <c r="AG4" s="168">
        <v>46356.0</v>
      </c>
      <c r="AH4" s="168">
        <v>46387.0</v>
      </c>
      <c r="AI4" s="168">
        <v>46418.0</v>
      </c>
      <c r="AJ4" s="168">
        <v>46446.0</v>
      </c>
      <c r="AK4" s="168">
        <v>46477.0</v>
      </c>
      <c r="AL4" s="171"/>
      <c r="AM4" s="172"/>
      <c r="AN4" s="172"/>
      <c r="AO4" s="172"/>
      <c r="AP4" s="165"/>
    </row>
    <row r="5" ht="12.75" customHeight="1">
      <c r="A5" s="173" t="s">
        <v>276</v>
      </c>
      <c r="B5" s="174"/>
      <c r="C5" s="175"/>
      <c r="D5" s="176"/>
      <c r="E5" s="176"/>
      <c r="F5" s="177">
        <f>SUM(N6:AL6)</f>
        <v>0</v>
      </c>
      <c r="G5" s="178" t="str">
        <f>IF(D5=0,"",F5*100/D5)</f>
        <v/>
      </c>
      <c r="H5" s="179"/>
      <c r="I5" s="179"/>
      <c r="J5" s="180" t="s">
        <v>277</v>
      </c>
      <c r="K5" s="181"/>
      <c r="L5" s="181"/>
      <c r="M5" s="182" t="str">
        <f t="shared" ref="M5:M24" si="1">IF(OR(K5="", L5=""), "-",IF(DATEDIF(K5,L5,"y")&gt;0,DATEDIF(K5,L5,"y")&amp;" years ", "")&amp;IF(DATEDIF(K5,L5,"ym")&gt;0,DATEDIF(K5,L5,"ym")&amp;" months ","")&amp;DATEDIF(K5,L5,"md") +1&amp;" days")</f>
        <v>-</v>
      </c>
      <c r="N5" s="183"/>
      <c r="O5" s="184"/>
      <c r="P5" s="185"/>
      <c r="Q5" s="185"/>
      <c r="R5" s="185"/>
      <c r="S5" s="185"/>
      <c r="T5" s="185"/>
      <c r="U5" s="185"/>
      <c r="V5" s="185"/>
      <c r="W5" s="184"/>
      <c r="X5" s="184"/>
      <c r="Y5" s="184"/>
      <c r="Z5" s="184"/>
      <c r="AA5" s="184"/>
      <c r="AB5" s="184"/>
      <c r="AC5" s="184"/>
      <c r="AD5" s="184"/>
      <c r="AE5" s="184"/>
      <c r="AF5" s="184"/>
      <c r="AG5" s="184"/>
      <c r="AH5" s="184"/>
      <c r="AI5" s="184"/>
      <c r="AJ5" s="184"/>
      <c r="AK5" s="184"/>
      <c r="AL5" s="186"/>
      <c r="AM5" s="187"/>
      <c r="AN5" s="187"/>
      <c r="AO5" s="187"/>
      <c r="AP5" s="165"/>
    </row>
    <row r="6" ht="12.75" customHeight="1">
      <c r="A6" s="166"/>
      <c r="B6" s="170"/>
      <c r="C6" s="170"/>
      <c r="D6" s="170"/>
      <c r="E6" s="170"/>
      <c r="F6" s="170"/>
      <c r="G6" s="170"/>
      <c r="H6" s="170"/>
      <c r="I6" s="170"/>
      <c r="J6" s="180" t="s">
        <v>278</v>
      </c>
      <c r="K6" s="188"/>
      <c r="L6" s="188"/>
      <c r="M6" s="182" t="str">
        <f t="shared" si="1"/>
        <v>-</v>
      </c>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9"/>
      <c r="AM6" s="155"/>
      <c r="AN6" s="155"/>
      <c r="AO6" s="155"/>
      <c r="AP6" s="165"/>
    </row>
    <row r="7" ht="12.75" customHeight="1">
      <c r="A7" s="166"/>
      <c r="B7" s="174"/>
      <c r="C7" s="175"/>
      <c r="D7" s="176"/>
      <c r="E7" s="176"/>
      <c r="F7" s="177">
        <f>SUM(N8:AL8)</f>
        <v>0</v>
      </c>
      <c r="G7" s="178" t="str">
        <f>IF(D7=0,"",F7*100/D7)</f>
        <v/>
      </c>
      <c r="H7" s="179"/>
      <c r="I7" s="179"/>
      <c r="J7" s="180" t="s">
        <v>277</v>
      </c>
      <c r="K7" s="181"/>
      <c r="L7" s="181"/>
      <c r="M7" s="182" t="str">
        <f t="shared" si="1"/>
        <v>-</v>
      </c>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9"/>
      <c r="AM7" s="155"/>
      <c r="AN7" s="155"/>
      <c r="AO7" s="155"/>
      <c r="AP7" s="165"/>
    </row>
    <row r="8" ht="12.75" customHeight="1">
      <c r="A8" s="166"/>
      <c r="B8" s="170"/>
      <c r="C8" s="170"/>
      <c r="D8" s="170"/>
      <c r="E8" s="170"/>
      <c r="F8" s="170"/>
      <c r="G8" s="170"/>
      <c r="H8" s="170"/>
      <c r="I8" s="170"/>
      <c r="J8" s="180" t="s">
        <v>278</v>
      </c>
      <c r="K8" s="188"/>
      <c r="L8" s="188"/>
      <c r="M8" s="182" t="str">
        <f t="shared" si="1"/>
        <v>-</v>
      </c>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9"/>
      <c r="AM8" s="155"/>
      <c r="AN8" s="155"/>
      <c r="AO8" s="155"/>
      <c r="AP8" s="165"/>
    </row>
    <row r="9" ht="12.75" customHeight="1">
      <c r="A9" s="166"/>
      <c r="B9" s="174"/>
      <c r="C9" s="175"/>
      <c r="D9" s="176"/>
      <c r="E9" s="176"/>
      <c r="F9" s="177">
        <f>SUM(N10:AL10)</f>
        <v>0</v>
      </c>
      <c r="G9" s="178" t="str">
        <f>IF(D9=0,"",F9*100/D9)</f>
        <v/>
      </c>
      <c r="H9" s="179"/>
      <c r="I9" s="179"/>
      <c r="J9" s="180" t="s">
        <v>277</v>
      </c>
      <c r="K9" s="181"/>
      <c r="L9" s="181"/>
      <c r="M9" s="182" t="str">
        <f t="shared" si="1"/>
        <v>-</v>
      </c>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9"/>
      <c r="AM9" s="155"/>
      <c r="AN9" s="155"/>
      <c r="AO9" s="155"/>
      <c r="AP9" s="165"/>
    </row>
    <row r="10" ht="12.75" customHeight="1">
      <c r="A10" s="166"/>
      <c r="B10" s="170"/>
      <c r="C10" s="170"/>
      <c r="D10" s="170"/>
      <c r="E10" s="170"/>
      <c r="F10" s="170"/>
      <c r="G10" s="170"/>
      <c r="H10" s="170"/>
      <c r="I10" s="170"/>
      <c r="J10" s="180" t="s">
        <v>278</v>
      </c>
      <c r="K10" s="188"/>
      <c r="L10" s="188"/>
      <c r="M10" s="182" t="str">
        <f t="shared" si="1"/>
        <v>-</v>
      </c>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9"/>
      <c r="AM10" s="155"/>
      <c r="AN10" s="155"/>
      <c r="AO10" s="155"/>
      <c r="AP10" s="165"/>
    </row>
    <row r="11" ht="12.75" customHeight="1">
      <c r="A11" s="166"/>
      <c r="B11" s="174"/>
      <c r="C11" s="175"/>
      <c r="D11" s="176"/>
      <c r="E11" s="176"/>
      <c r="F11" s="177">
        <f>SUM(N12:AL12)</f>
        <v>0</v>
      </c>
      <c r="G11" s="178" t="str">
        <f>IF(D11=0,"",F11*100/D11)</f>
        <v/>
      </c>
      <c r="H11" s="179"/>
      <c r="I11" s="179"/>
      <c r="J11" s="180" t="s">
        <v>277</v>
      </c>
      <c r="K11" s="181"/>
      <c r="L11" s="181"/>
      <c r="M11" s="182" t="str">
        <f t="shared" si="1"/>
        <v>-</v>
      </c>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9"/>
      <c r="AM11" s="155"/>
      <c r="AN11" s="155"/>
      <c r="AO11" s="155"/>
      <c r="AP11" s="165"/>
    </row>
    <row r="12" ht="12.75" customHeight="1">
      <c r="A12" s="166"/>
      <c r="B12" s="170"/>
      <c r="C12" s="170"/>
      <c r="D12" s="170"/>
      <c r="E12" s="170"/>
      <c r="F12" s="170"/>
      <c r="G12" s="170"/>
      <c r="H12" s="170"/>
      <c r="I12" s="170"/>
      <c r="J12" s="180" t="s">
        <v>278</v>
      </c>
      <c r="K12" s="188"/>
      <c r="L12" s="188"/>
      <c r="M12" s="182" t="str">
        <f t="shared" si="1"/>
        <v>-</v>
      </c>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9"/>
      <c r="AM12" s="155"/>
      <c r="AN12" s="155"/>
      <c r="AO12" s="155"/>
      <c r="AP12" s="165"/>
    </row>
    <row r="13" ht="12.75" customHeight="1">
      <c r="A13" s="166"/>
      <c r="B13" s="174"/>
      <c r="C13" s="190"/>
      <c r="D13" s="176"/>
      <c r="E13" s="176"/>
      <c r="F13" s="177">
        <f>SUM(N14:AL14)</f>
        <v>0</v>
      </c>
      <c r="G13" s="178" t="str">
        <f>IF(D13=0,"",F13*100/D13)</f>
        <v/>
      </c>
      <c r="H13" s="179"/>
      <c r="I13" s="179"/>
      <c r="J13" s="180" t="s">
        <v>277</v>
      </c>
      <c r="K13" s="181"/>
      <c r="L13" s="181"/>
      <c r="M13" s="182" t="str">
        <f t="shared" si="1"/>
        <v>-</v>
      </c>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9"/>
      <c r="AM13" s="155"/>
      <c r="AN13" s="155"/>
      <c r="AO13" s="155"/>
      <c r="AP13" s="165"/>
    </row>
    <row r="14" ht="12.75" customHeight="1">
      <c r="A14" s="166"/>
      <c r="B14" s="170"/>
      <c r="C14" s="191"/>
      <c r="D14" s="170"/>
      <c r="E14" s="170"/>
      <c r="F14" s="170"/>
      <c r="G14" s="170"/>
      <c r="H14" s="170"/>
      <c r="I14" s="170"/>
      <c r="J14" s="180" t="s">
        <v>278</v>
      </c>
      <c r="K14" s="188"/>
      <c r="L14" s="188"/>
      <c r="M14" s="182" t="str">
        <f t="shared" si="1"/>
        <v>-</v>
      </c>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9"/>
      <c r="AM14" s="155"/>
      <c r="AN14" s="155"/>
      <c r="AO14" s="155"/>
      <c r="AP14" s="165"/>
    </row>
    <row r="15" ht="12.75" customHeight="1">
      <c r="A15" s="166"/>
      <c r="B15" s="174"/>
      <c r="C15" s="190"/>
      <c r="D15" s="176"/>
      <c r="E15" s="176"/>
      <c r="F15" s="177">
        <f>SUM(N16:AL16)</f>
        <v>0</v>
      </c>
      <c r="G15" s="178" t="str">
        <f>IF(D15=0,"",F15*100/D15)</f>
        <v/>
      </c>
      <c r="H15" s="179"/>
      <c r="I15" s="179"/>
      <c r="J15" s="180" t="s">
        <v>277</v>
      </c>
      <c r="K15" s="181"/>
      <c r="L15" s="181"/>
      <c r="M15" s="182" t="str">
        <f t="shared" si="1"/>
        <v>-</v>
      </c>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92"/>
      <c r="AM15" s="187"/>
      <c r="AN15" s="187"/>
      <c r="AO15" s="187"/>
      <c r="AP15" s="165"/>
    </row>
    <row r="16" ht="12.75" customHeight="1">
      <c r="A16" s="166"/>
      <c r="B16" s="170"/>
      <c r="C16" s="191"/>
      <c r="D16" s="170"/>
      <c r="E16" s="170"/>
      <c r="F16" s="170"/>
      <c r="G16" s="170"/>
      <c r="H16" s="170"/>
      <c r="I16" s="170"/>
      <c r="J16" s="180" t="s">
        <v>278</v>
      </c>
      <c r="K16" s="188"/>
      <c r="L16" s="188"/>
      <c r="M16" s="182" t="str">
        <f t="shared" si="1"/>
        <v>-</v>
      </c>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9"/>
      <c r="AM16" s="155"/>
      <c r="AN16" s="155"/>
      <c r="AO16" s="155"/>
      <c r="AP16" s="165"/>
    </row>
    <row r="17" ht="12.75" customHeight="1">
      <c r="A17" s="166"/>
      <c r="B17" s="174"/>
      <c r="C17" s="190"/>
      <c r="D17" s="176"/>
      <c r="E17" s="176"/>
      <c r="F17" s="177">
        <f>SUM(N18:AL18)</f>
        <v>0</v>
      </c>
      <c r="G17" s="178" t="str">
        <f>IF(D17=0,"",F17*100/D17)</f>
        <v/>
      </c>
      <c r="H17" s="179"/>
      <c r="I17" s="179"/>
      <c r="J17" s="180" t="s">
        <v>277</v>
      </c>
      <c r="K17" s="181"/>
      <c r="L17" s="181"/>
      <c r="M17" s="182" t="str">
        <f t="shared" si="1"/>
        <v>-</v>
      </c>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9"/>
      <c r="AM17" s="155"/>
      <c r="AN17" s="155"/>
      <c r="AO17" s="155"/>
      <c r="AP17" s="165"/>
    </row>
    <row r="18" ht="12.75" customHeight="1">
      <c r="A18" s="166"/>
      <c r="B18" s="170"/>
      <c r="C18" s="191"/>
      <c r="D18" s="170"/>
      <c r="E18" s="170"/>
      <c r="F18" s="170"/>
      <c r="G18" s="170"/>
      <c r="H18" s="170"/>
      <c r="I18" s="170"/>
      <c r="J18" s="180" t="s">
        <v>278</v>
      </c>
      <c r="K18" s="188"/>
      <c r="L18" s="188"/>
      <c r="M18" s="182" t="str">
        <f t="shared" si="1"/>
        <v>-</v>
      </c>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9"/>
      <c r="AM18" s="155"/>
      <c r="AN18" s="155"/>
      <c r="AO18" s="155"/>
      <c r="AP18" s="165"/>
    </row>
    <row r="19" ht="12.75" customHeight="1">
      <c r="A19" s="166"/>
      <c r="B19" s="174"/>
      <c r="C19" s="190"/>
      <c r="D19" s="176"/>
      <c r="E19" s="176"/>
      <c r="F19" s="177">
        <f>SUM(N20:AL20)</f>
        <v>0</v>
      </c>
      <c r="G19" s="178" t="str">
        <f>IF(D19=0,"",F19*100/D19)</f>
        <v/>
      </c>
      <c r="H19" s="179"/>
      <c r="I19" s="179"/>
      <c r="J19" s="180" t="s">
        <v>277</v>
      </c>
      <c r="K19" s="181"/>
      <c r="L19" s="181"/>
      <c r="M19" s="182" t="str">
        <f t="shared" si="1"/>
        <v>-</v>
      </c>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9"/>
      <c r="AM19" s="155"/>
      <c r="AN19" s="155"/>
      <c r="AO19" s="155"/>
      <c r="AP19" s="165"/>
    </row>
    <row r="20" ht="12.75" customHeight="1">
      <c r="A20" s="166"/>
      <c r="B20" s="170"/>
      <c r="C20" s="191"/>
      <c r="D20" s="170"/>
      <c r="E20" s="170"/>
      <c r="F20" s="170"/>
      <c r="G20" s="170"/>
      <c r="H20" s="170"/>
      <c r="I20" s="170"/>
      <c r="J20" s="180" t="s">
        <v>278</v>
      </c>
      <c r="K20" s="188"/>
      <c r="L20" s="188"/>
      <c r="M20" s="182" t="str">
        <f t="shared" si="1"/>
        <v>-</v>
      </c>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9"/>
      <c r="AM20" s="155"/>
      <c r="AN20" s="155"/>
      <c r="AO20" s="155"/>
      <c r="AP20" s="165"/>
    </row>
    <row r="21" ht="12.75" customHeight="1">
      <c r="A21" s="166"/>
      <c r="B21" s="174"/>
      <c r="C21" s="190"/>
      <c r="D21" s="176"/>
      <c r="E21" s="176"/>
      <c r="F21" s="177">
        <f>SUM(N22:AL22)</f>
        <v>0</v>
      </c>
      <c r="G21" s="178" t="str">
        <f>IF(D21=0,"",F21*100/D21)</f>
        <v/>
      </c>
      <c r="H21" s="179"/>
      <c r="I21" s="179"/>
      <c r="J21" s="180" t="s">
        <v>277</v>
      </c>
      <c r="K21" s="181"/>
      <c r="L21" s="181"/>
      <c r="M21" s="182" t="str">
        <f t="shared" si="1"/>
        <v>-</v>
      </c>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9"/>
      <c r="AM21" s="155"/>
      <c r="AN21" s="155"/>
      <c r="AO21" s="155"/>
      <c r="AP21" s="165"/>
    </row>
    <row r="22" ht="12.75" customHeight="1">
      <c r="A22" s="166"/>
      <c r="B22" s="170"/>
      <c r="C22" s="191"/>
      <c r="D22" s="170"/>
      <c r="E22" s="170"/>
      <c r="F22" s="170"/>
      <c r="G22" s="170"/>
      <c r="H22" s="170"/>
      <c r="I22" s="170"/>
      <c r="J22" s="180" t="s">
        <v>278</v>
      </c>
      <c r="K22" s="188"/>
      <c r="L22" s="188"/>
      <c r="M22" s="182" t="str">
        <f t="shared" si="1"/>
        <v>-</v>
      </c>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9"/>
      <c r="AM22" s="155"/>
      <c r="AN22" s="155"/>
      <c r="AO22" s="155"/>
      <c r="AP22" s="165"/>
    </row>
    <row r="23" ht="12.75" customHeight="1">
      <c r="A23" s="166"/>
      <c r="B23" s="174"/>
      <c r="C23" s="190"/>
      <c r="D23" s="176"/>
      <c r="E23" s="176"/>
      <c r="F23" s="177">
        <f>SUM(N24:AL24)</f>
        <v>0</v>
      </c>
      <c r="G23" s="178" t="str">
        <f>IF(D23=0,"",F23*100/D23)</f>
        <v/>
      </c>
      <c r="H23" s="179"/>
      <c r="I23" s="179"/>
      <c r="J23" s="180" t="s">
        <v>277</v>
      </c>
      <c r="K23" s="181"/>
      <c r="L23" s="181"/>
      <c r="M23" s="182" t="str">
        <f t="shared" si="1"/>
        <v>-</v>
      </c>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9"/>
      <c r="AM23" s="155"/>
      <c r="AN23" s="155"/>
      <c r="AO23" s="155"/>
      <c r="AP23" s="165"/>
    </row>
    <row r="24" ht="12.75" customHeight="1">
      <c r="A24" s="166"/>
      <c r="B24" s="170"/>
      <c r="C24" s="191"/>
      <c r="D24" s="170"/>
      <c r="E24" s="170"/>
      <c r="F24" s="170"/>
      <c r="G24" s="170"/>
      <c r="H24" s="170"/>
      <c r="I24" s="170"/>
      <c r="J24" s="180" t="s">
        <v>278</v>
      </c>
      <c r="K24" s="188"/>
      <c r="L24" s="188"/>
      <c r="M24" s="182" t="str">
        <f t="shared" si="1"/>
        <v>-</v>
      </c>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9"/>
      <c r="AM24" s="155"/>
      <c r="AN24" s="155"/>
      <c r="AO24" s="155"/>
      <c r="AP24" s="165"/>
    </row>
    <row r="25" ht="12.75" customHeight="1">
      <c r="A25" s="193" t="s">
        <v>279</v>
      </c>
      <c r="B25" s="194" t="s">
        <v>280</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6"/>
      <c r="AM25" s="197"/>
      <c r="AN25" s="197"/>
      <c r="AO25" s="197"/>
      <c r="AP25" s="165"/>
    </row>
    <row r="26" ht="13.5" customHeight="1">
      <c r="A26" s="166"/>
      <c r="B26" s="198"/>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200"/>
      <c r="AM26" s="197"/>
      <c r="AN26" s="197"/>
      <c r="AO26" s="197"/>
      <c r="AP26" s="165"/>
    </row>
    <row r="27" ht="13.5" customHeight="1">
      <c r="A27" s="166"/>
      <c r="B27" s="176" t="s">
        <v>281</v>
      </c>
      <c r="C27" s="175"/>
      <c r="D27" s="176"/>
      <c r="E27" s="176"/>
      <c r="F27" s="177">
        <f>SUM(N28:AL28)</f>
        <v>0</v>
      </c>
      <c r="G27" s="178" t="str">
        <f>IF(D27=0,"",F27*100/D27)</f>
        <v/>
      </c>
      <c r="H27" s="201"/>
      <c r="I27" s="201"/>
      <c r="J27" s="180" t="s">
        <v>277</v>
      </c>
      <c r="K27" s="181"/>
      <c r="L27" s="181"/>
      <c r="M27" s="182" t="str">
        <f t="shared" ref="M27:M28" si="2">IF(OR(K27="", L27=""), "-",IF(DATEDIF(K27,L27,"y")&gt;0,DATEDIF(K27,L27,"y")&amp;" years ", "")&amp;IF(DATEDIF(K27,L27,"ym")&gt;0,DATEDIF(K27,L27,"ym")&amp;" months ","")&amp;DATEDIF(K27,L27,"md") +1&amp;" days")</f>
        <v>-</v>
      </c>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9"/>
      <c r="AM27" s="155"/>
      <c r="AN27" s="155"/>
      <c r="AO27" s="155"/>
      <c r="AP27" s="165"/>
    </row>
    <row r="28" ht="13.5" customHeight="1">
      <c r="A28" s="166"/>
      <c r="B28" s="170"/>
      <c r="C28" s="170"/>
      <c r="D28" s="170"/>
      <c r="E28" s="170"/>
      <c r="F28" s="170"/>
      <c r="G28" s="170"/>
      <c r="H28" s="170"/>
      <c r="I28" s="170"/>
      <c r="J28" s="180" t="s">
        <v>278</v>
      </c>
      <c r="K28" s="188"/>
      <c r="L28" s="188"/>
      <c r="M28" s="182" t="str">
        <f t="shared" si="2"/>
        <v>-</v>
      </c>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9"/>
      <c r="AM28" s="155"/>
      <c r="AN28" s="155"/>
      <c r="AO28" s="155"/>
      <c r="AP28" s="165"/>
    </row>
    <row r="29" ht="13.5" customHeight="1">
      <c r="A29" s="166"/>
      <c r="B29" s="176" t="s">
        <v>281</v>
      </c>
      <c r="C29" s="175"/>
      <c r="D29" s="176"/>
      <c r="E29" s="176"/>
      <c r="F29" s="177">
        <f>SUM(N30:AL30)</f>
        <v>0</v>
      </c>
      <c r="G29" s="178" t="str">
        <f>IF(D29=0,"",F29*100/D29)</f>
        <v/>
      </c>
      <c r="H29" s="201"/>
      <c r="I29" s="201"/>
      <c r="J29" s="180" t="s">
        <v>277</v>
      </c>
      <c r="K29" s="181"/>
      <c r="L29" s="181"/>
      <c r="M29" s="182"/>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9"/>
      <c r="AM29" s="155"/>
      <c r="AN29" s="155"/>
      <c r="AO29" s="155"/>
      <c r="AP29" s="165"/>
    </row>
    <row r="30" ht="13.5" customHeight="1">
      <c r="A30" s="166"/>
      <c r="B30" s="170"/>
      <c r="C30" s="170"/>
      <c r="D30" s="170"/>
      <c r="E30" s="170"/>
      <c r="F30" s="170"/>
      <c r="G30" s="170"/>
      <c r="H30" s="170"/>
      <c r="I30" s="170"/>
      <c r="J30" s="180" t="s">
        <v>278</v>
      </c>
      <c r="K30" s="188"/>
      <c r="L30" s="188"/>
      <c r="M30" s="182"/>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9"/>
      <c r="AM30" s="155"/>
      <c r="AN30" s="155"/>
      <c r="AO30" s="155"/>
      <c r="AP30" s="165"/>
    </row>
    <row r="31" ht="13.5" customHeight="1">
      <c r="A31" s="166"/>
      <c r="B31" s="176" t="s">
        <v>281</v>
      </c>
      <c r="C31" s="175"/>
      <c r="D31" s="176"/>
      <c r="E31" s="176"/>
      <c r="F31" s="177">
        <f>SUM(N32:AL32)</f>
        <v>0</v>
      </c>
      <c r="G31" s="178" t="str">
        <f>IF(D31=0,"",F31*100/D31)</f>
        <v/>
      </c>
      <c r="H31" s="201"/>
      <c r="I31" s="201"/>
      <c r="J31" s="180" t="s">
        <v>277</v>
      </c>
      <c r="K31" s="181"/>
      <c r="L31" s="181"/>
      <c r="M31" s="182"/>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9"/>
      <c r="AM31" s="155"/>
      <c r="AN31" s="155"/>
      <c r="AO31" s="155"/>
      <c r="AP31" s="165"/>
    </row>
    <row r="32" ht="13.5" customHeight="1">
      <c r="A32" s="166"/>
      <c r="B32" s="170"/>
      <c r="C32" s="170"/>
      <c r="D32" s="170"/>
      <c r="E32" s="170"/>
      <c r="F32" s="170"/>
      <c r="G32" s="170"/>
      <c r="H32" s="170"/>
      <c r="I32" s="170"/>
      <c r="J32" s="180" t="s">
        <v>278</v>
      </c>
      <c r="K32" s="188"/>
      <c r="L32" s="188"/>
      <c r="M32" s="182"/>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9"/>
      <c r="AM32" s="155"/>
      <c r="AN32" s="155"/>
      <c r="AO32" s="155"/>
      <c r="AP32" s="165"/>
    </row>
    <row r="33" ht="13.5" customHeight="1">
      <c r="A33" s="166"/>
      <c r="B33" s="176" t="s">
        <v>281</v>
      </c>
      <c r="C33" s="175"/>
      <c r="D33" s="176"/>
      <c r="E33" s="176"/>
      <c r="F33" s="177">
        <f>SUM(N34:AL34)</f>
        <v>0</v>
      </c>
      <c r="G33" s="178" t="str">
        <f>IF(D33=0,"",F33*100/D33)</f>
        <v/>
      </c>
      <c r="H33" s="201"/>
      <c r="I33" s="201"/>
      <c r="J33" s="180" t="s">
        <v>277</v>
      </c>
      <c r="K33" s="181"/>
      <c r="L33" s="181"/>
      <c r="M33" s="182"/>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9"/>
      <c r="AM33" s="155"/>
      <c r="AN33" s="155"/>
      <c r="AO33" s="155"/>
      <c r="AP33" s="165"/>
    </row>
    <row r="34" ht="13.5" customHeight="1">
      <c r="A34" s="166"/>
      <c r="B34" s="170"/>
      <c r="C34" s="170"/>
      <c r="D34" s="170"/>
      <c r="E34" s="170"/>
      <c r="F34" s="170"/>
      <c r="G34" s="170"/>
      <c r="H34" s="170"/>
      <c r="I34" s="170"/>
      <c r="J34" s="180" t="s">
        <v>278</v>
      </c>
      <c r="K34" s="188"/>
      <c r="L34" s="188"/>
      <c r="M34" s="182"/>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9"/>
      <c r="AM34" s="155"/>
      <c r="AN34" s="155"/>
      <c r="AO34" s="155"/>
      <c r="AP34" s="165"/>
    </row>
    <row r="35" ht="13.5" customHeight="1">
      <c r="A35" s="166"/>
      <c r="B35" s="176" t="s">
        <v>281</v>
      </c>
      <c r="C35" s="175"/>
      <c r="D35" s="176"/>
      <c r="E35" s="176"/>
      <c r="F35" s="177">
        <f>SUM(N36:AL36)</f>
        <v>0</v>
      </c>
      <c r="G35" s="178" t="str">
        <f>IF(D35=0,"",F35*100/D35)</f>
        <v/>
      </c>
      <c r="H35" s="201"/>
      <c r="I35" s="201"/>
      <c r="J35" s="180" t="s">
        <v>277</v>
      </c>
      <c r="K35" s="181"/>
      <c r="L35" s="181"/>
      <c r="M35" s="182"/>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9"/>
      <c r="AM35" s="155"/>
      <c r="AN35" s="155"/>
      <c r="AO35" s="155"/>
      <c r="AP35" s="165"/>
    </row>
    <row r="36" ht="13.5" customHeight="1">
      <c r="A36" s="166"/>
      <c r="B36" s="170"/>
      <c r="C36" s="170"/>
      <c r="D36" s="170"/>
      <c r="E36" s="170"/>
      <c r="F36" s="170"/>
      <c r="G36" s="170"/>
      <c r="H36" s="170"/>
      <c r="I36" s="170"/>
      <c r="J36" s="180" t="s">
        <v>278</v>
      </c>
      <c r="K36" s="188"/>
      <c r="L36" s="188"/>
      <c r="M36" s="182"/>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9"/>
      <c r="AM36" s="155"/>
      <c r="AN36" s="155"/>
      <c r="AO36" s="155"/>
      <c r="AP36" s="165"/>
    </row>
    <row r="37" ht="13.5" customHeight="1">
      <c r="A37" s="166"/>
      <c r="B37" s="202"/>
      <c r="C37" s="175"/>
      <c r="D37" s="176"/>
      <c r="E37" s="176"/>
      <c r="F37" s="177">
        <f>SUM(N38:AL38)</f>
        <v>0</v>
      </c>
      <c r="G37" s="178" t="str">
        <f>IF(D37=0,"",F37*100/D37)</f>
        <v/>
      </c>
      <c r="H37" s="201"/>
      <c r="I37" s="201"/>
      <c r="J37" s="180" t="s">
        <v>277</v>
      </c>
      <c r="K37" s="181"/>
      <c r="L37" s="181"/>
      <c r="M37" s="182"/>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9"/>
      <c r="AM37" s="155"/>
      <c r="AN37" s="155"/>
      <c r="AO37" s="155"/>
      <c r="AP37" s="165"/>
    </row>
    <row r="38" ht="13.5" customHeight="1">
      <c r="A38" s="166"/>
      <c r="B38" s="202"/>
      <c r="C38" s="170"/>
      <c r="D38" s="170"/>
      <c r="E38" s="170"/>
      <c r="F38" s="170"/>
      <c r="G38" s="170"/>
      <c r="H38" s="170"/>
      <c r="I38" s="170"/>
      <c r="J38" s="180" t="s">
        <v>278</v>
      </c>
      <c r="K38" s="188"/>
      <c r="L38" s="188"/>
      <c r="M38" s="182"/>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9"/>
      <c r="AM38" s="155"/>
      <c r="AN38" s="155"/>
      <c r="AO38" s="155"/>
      <c r="AP38" s="165"/>
    </row>
    <row r="39" ht="13.5" customHeight="1">
      <c r="A39" s="166"/>
      <c r="B39" s="176" t="s">
        <v>281</v>
      </c>
      <c r="C39" s="175"/>
      <c r="D39" s="176"/>
      <c r="E39" s="176"/>
      <c r="F39" s="177">
        <f>SUM(N40:AL40)</f>
        <v>0</v>
      </c>
      <c r="G39" s="178" t="str">
        <f>IF(D39=0,"",F39*100/D39)</f>
        <v/>
      </c>
      <c r="H39" s="201"/>
      <c r="I39" s="201"/>
      <c r="J39" s="180" t="s">
        <v>277</v>
      </c>
      <c r="K39" s="181"/>
      <c r="L39" s="181"/>
      <c r="M39" s="182" t="str">
        <f t="shared" ref="M39:M42" si="3">IF(OR(K39="", L39=""), "-",IF(DATEDIF(K39,L39,"y")&gt;0,DATEDIF(K39,L39,"y")&amp;" years ", "")&amp;IF(DATEDIF(K39,L39,"ym")&gt;0,DATEDIF(K39,L39,"ym")&amp;" months ","")&amp;DATEDIF(K39,L39,"md") +1&amp;" days")</f>
        <v>-</v>
      </c>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9"/>
      <c r="AM39" s="155"/>
      <c r="AN39" s="155"/>
      <c r="AO39" s="155"/>
      <c r="AP39" s="165"/>
    </row>
    <row r="40" ht="13.5" customHeight="1">
      <c r="A40" s="166"/>
      <c r="B40" s="170"/>
      <c r="C40" s="170"/>
      <c r="D40" s="170"/>
      <c r="E40" s="170"/>
      <c r="F40" s="170"/>
      <c r="G40" s="170"/>
      <c r="H40" s="170"/>
      <c r="I40" s="170"/>
      <c r="J40" s="180" t="s">
        <v>278</v>
      </c>
      <c r="K40" s="188"/>
      <c r="L40" s="188"/>
      <c r="M40" s="182" t="str">
        <f t="shared" si="3"/>
        <v>-</v>
      </c>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9"/>
      <c r="AM40" s="155"/>
      <c r="AN40" s="155"/>
      <c r="AO40" s="155"/>
      <c r="AP40" s="165"/>
    </row>
    <row r="41" ht="13.5" customHeight="1">
      <c r="A41" s="166"/>
      <c r="B41" s="176" t="s">
        <v>281</v>
      </c>
      <c r="C41" s="175"/>
      <c r="D41" s="176"/>
      <c r="E41" s="176"/>
      <c r="F41" s="177">
        <f>SUM(N42:AL42)</f>
        <v>0</v>
      </c>
      <c r="G41" s="178" t="str">
        <f>IF(D41=0,"",F41*100/D41)</f>
        <v/>
      </c>
      <c r="H41" s="201"/>
      <c r="I41" s="201"/>
      <c r="J41" s="180" t="s">
        <v>277</v>
      </c>
      <c r="K41" s="181"/>
      <c r="L41" s="181"/>
      <c r="M41" s="182" t="str">
        <f t="shared" si="3"/>
        <v>-</v>
      </c>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9"/>
      <c r="AM41" s="155"/>
      <c r="AN41" s="155"/>
      <c r="AO41" s="155"/>
      <c r="AP41" s="165"/>
    </row>
    <row r="42" ht="13.5" customHeight="1">
      <c r="A42" s="166"/>
      <c r="B42" s="170"/>
      <c r="C42" s="170"/>
      <c r="D42" s="170"/>
      <c r="E42" s="170"/>
      <c r="F42" s="170"/>
      <c r="G42" s="170"/>
      <c r="H42" s="170"/>
      <c r="I42" s="170"/>
      <c r="J42" s="180" t="s">
        <v>278</v>
      </c>
      <c r="K42" s="188"/>
      <c r="L42" s="188"/>
      <c r="M42" s="182" t="str">
        <f t="shared" si="3"/>
        <v>-</v>
      </c>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9"/>
      <c r="AM42" s="155"/>
      <c r="AN42" s="155"/>
      <c r="AO42" s="155"/>
      <c r="AP42" s="165"/>
    </row>
    <row r="43" ht="12.75" customHeight="1">
      <c r="A43" s="166"/>
      <c r="B43" s="203" t="s">
        <v>282</v>
      </c>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5"/>
      <c r="AM43" s="206"/>
      <c r="AN43" s="206"/>
      <c r="AO43" s="206"/>
      <c r="AP43" s="165"/>
    </row>
    <row r="44" ht="13.5" customHeight="1">
      <c r="A44" s="166"/>
      <c r="B44" s="207"/>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9"/>
      <c r="AM44" s="206"/>
      <c r="AN44" s="206"/>
      <c r="AO44" s="206"/>
      <c r="AP44" s="165"/>
    </row>
    <row r="45" ht="12.75" customHeight="1">
      <c r="A45" s="166"/>
      <c r="B45" s="210"/>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05"/>
      <c r="AM45" s="212"/>
      <c r="AN45" s="212"/>
      <c r="AO45" s="212"/>
      <c r="AP45" s="165"/>
    </row>
    <row r="46" ht="13.5" customHeight="1">
      <c r="A46" s="166"/>
      <c r="B46" s="213"/>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09"/>
      <c r="AM46" s="212"/>
      <c r="AN46" s="212"/>
      <c r="AO46" s="212"/>
      <c r="AP46" s="165"/>
    </row>
    <row r="47" ht="13.5" customHeight="1">
      <c r="A47" s="166"/>
      <c r="B47" s="176"/>
      <c r="C47" s="215"/>
      <c r="D47" s="216"/>
      <c r="E47" s="216"/>
      <c r="F47" s="177">
        <f>SUM(N48:AL48)</f>
        <v>0</v>
      </c>
      <c r="G47" s="178" t="str">
        <f>IF(D47=0,"",F47*100/D47)</f>
        <v/>
      </c>
      <c r="H47" s="201"/>
      <c r="I47" s="201"/>
      <c r="J47" s="180" t="s">
        <v>283</v>
      </c>
      <c r="K47" s="181">
        <v>45992.0</v>
      </c>
      <c r="L47" s="181">
        <v>46081.0</v>
      </c>
      <c r="M47" s="182" t="str">
        <f t="shared" ref="M47:M48" si="4">IF(OR(K47="", L47=""), "-",IF(DATEDIF(K47,L47,"y")&gt;0,DATEDIF(K47,L47,"y")&amp;" years ", "")&amp;IF(DATEDIF(K47,L47,"ym")&gt;0,DATEDIF(K47,L47,"ym")&amp;" months ","")&amp;DATEDIF(K47,L47,"md") +1&amp;" days")</f>
        <v>2 months 28 days</v>
      </c>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9"/>
      <c r="AM47" s="155"/>
      <c r="AN47" s="155"/>
      <c r="AO47" s="155"/>
      <c r="AP47" s="165"/>
    </row>
    <row r="48" ht="13.5" customHeight="1">
      <c r="A48" s="166"/>
      <c r="B48" s="170"/>
      <c r="C48" s="217"/>
      <c r="D48" s="170"/>
      <c r="E48" s="170"/>
      <c r="F48" s="170"/>
      <c r="G48" s="170"/>
      <c r="H48" s="170"/>
      <c r="I48" s="170"/>
      <c r="J48" s="180" t="s">
        <v>284</v>
      </c>
      <c r="K48" s="188"/>
      <c r="L48" s="188"/>
      <c r="M48" s="182" t="str">
        <f t="shared" si="4"/>
        <v>-</v>
      </c>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9"/>
      <c r="AM48" s="155"/>
      <c r="AN48" s="155"/>
      <c r="AO48" s="155"/>
      <c r="AP48" s="165"/>
    </row>
    <row r="49" ht="13.5" customHeight="1">
      <c r="A49" s="166"/>
      <c r="B49" s="176"/>
      <c r="C49" s="218"/>
      <c r="D49" s="216"/>
      <c r="E49" s="216"/>
      <c r="F49" s="177">
        <f>SUM(N50:AL50)</f>
        <v>0</v>
      </c>
      <c r="G49" s="178" t="str">
        <f>IF(D49=0,"",F49*100/D49)</f>
        <v/>
      </c>
      <c r="H49" s="201"/>
      <c r="I49" s="201"/>
      <c r="J49" s="180" t="s">
        <v>283</v>
      </c>
      <c r="K49" s="181"/>
      <c r="L49" s="181"/>
      <c r="M49" s="182"/>
      <c r="N49" s="185"/>
      <c r="O49" s="185"/>
      <c r="P49" s="185"/>
      <c r="Q49" s="185"/>
      <c r="R49" s="185"/>
      <c r="S49" s="185"/>
      <c r="T49" s="153"/>
      <c r="U49" s="153"/>
      <c r="V49" s="153"/>
      <c r="W49" s="153"/>
      <c r="X49" s="153"/>
      <c r="Y49" s="153"/>
      <c r="Z49" s="153"/>
      <c r="AA49" s="153"/>
      <c r="AB49" s="153"/>
      <c r="AC49" s="153"/>
      <c r="AD49" s="153"/>
      <c r="AE49" s="153"/>
      <c r="AF49" s="153"/>
      <c r="AG49" s="153"/>
      <c r="AH49" s="153"/>
      <c r="AI49" s="153"/>
      <c r="AJ49" s="153"/>
      <c r="AK49" s="153"/>
      <c r="AL49" s="189"/>
      <c r="AM49" s="155"/>
      <c r="AN49" s="155"/>
      <c r="AO49" s="155"/>
      <c r="AP49" s="165"/>
    </row>
    <row r="50" ht="13.5" customHeight="1">
      <c r="A50" s="166"/>
      <c r="B50" s="170"/>
      <c r="C50" s="170"/>
      <c r="D50" s="170"/>
      <c r="E50" s="170"/>
      <c r="F50" s="170"/>
      <c r="G50" s="170"/>
      <c r="H50" s="170"/>
      <c r="I50" s="170"/>
      <c r="J50" s="180" t="s">
        <v>284</v>
      </c>
      <c r="K50" s="188"/>
      <c r="L50" s="188"/>
      <c r="M50" s="182"/>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9"/>
      <c r="AM50" s="155"/>
      <c r="AN50" s="155"/>
      <c r="AO50" s="155"/>
      <c r="AP50" s="165"/>
    </row>
    <row r="51" ht="12.75" customHeight="1">
      <c r="A51" s="166"/>
      <c r="B51" s="210"/>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05"/>
      <c r="AM51" s="212"/>
      <c r="AN51" s="212"/>
      <c r="AO51" s="212"/>
      <c r="AP51" s="165"/>
    </row>
    <row r="52" ht="13.5" customHeight="1">
      <c r="A52" s="166"/>
      <c r="B52" s="213"/>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09"/>
      <c r="AM52" s="212"/>
      <c r="AN52" s="212"/>
      <c r="AO52" s="212"/>
      <c r="AP52" s="165"/>
    </row>
    <row r="53" ht="13.5" customHeight="1">
      <c r="A53" s="166"/>
      <c r="B53" s="176"/>
      <c r="C53" s="215"/>
      <c r="D53" s="216"/>
      <c r="E53" s="216"/>
      <c r="F53" s="177">
        <f>SUM(N54:AL54)</f>
        <v>0</v>
      </c>
      <c r="G53" s="178" t="str">
        <f>IF(D53=0,"",F53*100/D53)</f>
        <v/>
      </c>
      <c r="H53" s="201"/>
      <c r="I53" s="201"/>
      <c r="J53" s="180" t="s">
        <v>283</v>
      </c>
      <c r="K53" s="181"/>
      <c r="L53" s="181"/>
      <c r="M53" s="182"/>
      <c r="N53" s="153"/>
      <c r="O53" s="153"/>
      <c r="P53" s="153"/>
      <c r="Q53" s="153"/>
      <c r="R53" s="185"/>
      <c r="S53" s="185"/>
      <c r="T53" s="185"/>
      <c r="U53" s="185"/>
      <c r="V53" s="185"/>
      <c r="W53" s="185"/>
      <c r="X53" s="185"/>
      <c r="Y53" s="185"/>
      <c r="Z53" s="185"/>
      <c r="AA53" s="185"/>
      <c r="AB53" s="185"/>
      <c r="AC53" s="185"/>
      <c r="AD53" s="185"/>
      <c r="AE53" s="185"/>
      <c r="AF53" s="185"/>
      <c r="AG53" s="185"/>
      <c r="AH53" s="185"/>
      <c r="AI53" s="185"/>
      <c r="AJ53" s="185"/>
      <c r="AK53" s="185"/>
      <c r="AL53" s="189"/>
      <c r="AM53" s="155"/>
      <c r="AN53" s="155"/>
      <c r="AO53" s="155"/>
      <c r="AP53" s="165"/>
    </row>
    <row r="54" ht="13.5" customHeight="1">
      <c r="A54" s="166"/>
      <c r="B54" s="170"/>
      <c r="C54" s="217"/>
      <c r="D54" s="170"/>
      <c r="E54" s="170"/>
      <c r="F54" s="170"/>
      <c r="G54" s="170"/>
      <c r="H54" s="170"/>
      <c r="I54" s="170"/>
      <c r="J54" s="180" t="s">
        <v>284</v>
      </c>
      <c r="K54" s="188"/>
      <c r="L54" s="188"/>
      <c r="M54" s="182"/>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9"/>
      <c r="AM54" s="155"/>
      <c r="AN54" s="155"/>
      <c r="AO54" s="155"/>
      <c r="AP54" s="165"/>
    </row>
    <row r="55" ht="13.5" customHeight="1">
      <c r="A55" s="166"/>
      <c r="B55" s="176"/>
      <c r="C55" s="215"/>
      <c r="D55" s="216"/>
      <c r="E55" s="216"/>
      <c r="F55" s="177">
        <f>SUM(N56:AL56)</f>
        <v>0</v>
      </c>
      <c r="G55" s="178" t="str">
        <f>IF(D55=0,"",F55*100/D55)</f>
        <v/>
      </c>
      <c r="H55" s="201"/>
      <c r="I55" s="201"/>
      <c r="J55" s="180" t="s">
        <v>283</v>
      </c>
      <c r="K55" s="181"/>
      <c r="L55" s="181"/>
      <c r="M55" s="182"/>
      <c r="N55" s="185"/>
      <c r="O55" s="185"/>
      <c r="P55" s="185"/>
      <c r="Q55" s="153"/>
      <c r="R55" s="153"/>
      <c r="S55" s="153"/>
      <c r="T55" s="185"/>
      <c r="U55" s="185"/>
      <c r="V55" s="185"/>
      <c r="W55" s="185"/>
      <c r="X55" s="185"/>
      <c r="Y55" s="185"/>
      <c r="Z55" s="185"/>
      <c r="AA55" s="185"/>
      <c r="AB55" s="185"/>
      <c r="AC55" s="185"/>
      <c r="AD55" s="185"/>
      <c r="AE55" s="185"/>
      <c r="AF55" s="185"/>
      <c r="AG55" s="185"/>
      <c r="AH55" s="185"/>
      <c r="AI55" s="185"/>
      <c r="AJ55" s="185"/>
      <c r="AK55" s="185"/>
      <c r="AL55" s="189"/>
      <c r="AM55" s="155"/>
      <c r="AN55" s="155"/>
      <c r="AO55" s="155"/>
      <c r="AP55" s="165"/>
    </row>
    <row r="56" ht="13.5" customHeight="1">
      <c r="A56" s="166"/>
      <c r="B56" s="170"/>
      <c r="C56" s="217"/>
      <c r="D56" s="170"/>
      <c r="E56" s="170"/>
      <c r="F56" s="170"/>
      <c r="G56" s="170"/>
      <c r="H56" s="170"/>
      <c r="I56" s="170"/>
      <c r="J56" s="180" t="s">
        <v>284</v>
      </c>
      <c r="K56" s="188"/>
      <c r="L56" s="188"/>
      <c r="M56" s="182"/>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9"/>
      <c r="AM56" s="155"/>
      <c r="AN56" s="155"/>
      <c r="AO56" s="155"/>
      <c r="AP56" s="165"/>
    </row>
    <row r="57" ht="13.5" customHeight="1">
      <c r="A57" s="166"/>
      <c r="B57" s="176"/>
      <c r="C57" s="215"/>
      <c r="D57" s="216"/>
      <c r="E57" s="216"/>
      <c r="F57" s="177">
        <f>SUM(N58:AL58)</f>
        <v>0</v>
      </c>
      <c r="G57" s="178" t="str">
        <f>IF(D57=0,"",F57*100/D57)</f>
        <v/>
      </c>
      <c r="H57" s="201"/>
      <c r="I57" s="201"/>
      <c r="J57" s="180" t="s">
        <v>283</v>
      </c>
      <c r="K57" s="181"/>
      <c r="L57" s="181"/>
      <c r="M57" s="182"/>
      <c r="N57" s="185"/>
      <c r="O57" s="185"/>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89"/>
      <c r="AM57" s="155"/>
      <c r="AN57" s="155"/>
      <c r="AO57" s="155"/>
      <c r="AP57" s="165"/>
    </row>
    <row r="58" ht="13.5" customHeight="1">
      <c r="A58" s="166"/>
      <c r="B58" s="170"/>
      <c r="C58" s="217"/>
      <c r="D58" s="170"/>
      <c r="E58" s="170"/>
      <c r="F58" s="170"/>
      <c r="G58" s="170"/>
      <c r="H58" s="170"/>
      <c r="I58" s="170"/>
      <c r="J58" s="180" t="s">
        <v>284</v>
      </c>
      <c r="K58" s="188"/>
      <c r="L58" s="188"/>
      <c r="M58" s="182"/>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9"/>
      <c r="AM58" s="155"/>
      <c r="AN58" s="155"/>
      <c r="AO58" s="155"/>
      <c r="AP58" s="165"/>
    </row>
    <row r="59" ht="12.75" customHeight="1">
      <c r="A59" s="166"/>
      <c r="B59" s="203" t="s">
        <v>285</v>
      </c>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5"/>
      <c r="AM59" s="206"/>
      <c r="AN59" s="206"/>
      <c r="AO59" s="206"/>
      <c r="AP59" s="165"/>
    </row>
    <row r="60" ht="13.5" customHeight="1">
      <c r="A60" s="166"/>
      <c r="B60" s="207"/>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9"/>
      <c r="AM60" s="206"/>
      <c r="AN60" s="206"/>
      <c r="AO60" s="206"/>
      <c r="AP60" s="165"/>
    </row>
    <row r="61" ht="13.5" customHeight="1">
      <c r="A61" s="166"/>
      <c r="B61" s="219"/>
      <c r="C61" s="218"/>
      <c r="D61" s="176"/>
      <c r="E61" s="176"/>
      <c r="F61" s="177">
        <f>SUM(N62:AL62)</f>
        <v>0</v>
      </c>
      <c r="G61" s="178" t="str">
        <f>IF(D61=0,"",F61*100/D61)</f>
        <v/>
      </c>
      <c r="H61" s="179"/>
      <c r="I61" s="179"/>
      <c r="J61" s="180" t="s">
        <v>283</v>
      </c>
      <c r="K61" s="181"/>
      <c r="L61" s="181"/>
      <c r="M61" s="182" t="str">
        <f t="shared" ref="M61:M68" si="5">IF(OR(K61="", L61=""), "-",IF(DATEDIF(K61,L61,"y")&gt;0,DATEDIF(K61,L61,"y")&amp;" years ", "")&amp;IF(DATEDIF(K61,L61,"ym")&gt;0,DATEDIF(K61,L61,"ym")&amp;" months ","")&amp;DATEDIF(K61,L61,"md") +1&amp;" days")</f>
        <v>-</v>
      </c>
      <c r="N61" s="185"/>
      <c r="O61" s="185"/>
      <c r="P61" s="153"/>
      <c r="Q61" s="153"/>
      <c r="R61" s="153"/>
      <c r="S61" s="185"/>
      <c r="T61" s="185"/>
      <c r="U61" s="185"/>
      <c r="V61" s="185"/>
      <c r="W61" s="185"/>
      <c r="X61" s="185"/>
      <c r="Y61" s="185"/>
      <c r="Z61" s="185"/>
      <c r="AA61" s="185"/>
      <c r="AB61" s="185"/>
      <c r="AC61" s="185"/>
      <c r="AD61" s="185"/>
      <c r="AE61" s="185"/>
      <c r="AF61" s="185"/>
      <c r="AG61" s="185"/>
      <c r="AH61" s="185"/>
      <c r="AI61" s="185"/>
      <c r="AJ61" s="185"/>
      <c r="AK61" s="185"/>
      <c r="AL61" s="189"/>
      <c r="AM61" s="155"/>
      <c r="AN61" s="155"/>
      <c r="AO61" s="155"/>
      <c r="AP61" s="165"/>
    </row>
    <row r="62" ht="13.5" customHeight="1">
      <c r="A62" s="166"/>
      <c r="B62" s="220"/>
      <c r="C62" s="170"/>
      <c r="D62" s="170"/>
      <c r="E62" s="170"/>
      <c r="F62" s="170"/>
      <c r="G62" s="170"/>
      <c r="H62" s="170"/>
      <c r="I62" s="170"/>
      <c r="J62" s="180" t="s">
        <v>284</v>
      </c>
      <c r="K62" s="188"/>
      <c r="L62" s="188"/>
      <c r="M62" s="182" t="str">
        <f t="shared" si="5"/>
        <v>-</v>
      </c>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9"/>
      <c r="AM62" s="155"/>
      <c r="AN62" s="155"/>
      <c r="AO62" s="155"/>
      <c r="AP62" s="165"/>
    </row>
    <row r="63" ht="16.5" customHeight="1">
      <c r="A63" s="166"/>
      <c r="B63" s="221"/>
      <c r="C63" s="221"/>
      <c r="D63" s="216"/>
      <c r="E63" s="216"/>
      <c r="F63" s="177">
        <f>SUM(N64:AL64)</f>
        <v>0</v>
      </c>
      <c r="G63" s="178" t="str">
        <f>IF(D63=0,"",F63*100/D63)</f>
        <v/>
      </c>
      <c r="H63" s="179"/>
      <c r="I63" s="179"/>
      <c r="J63" s="180" t="s">
        <v>283</v>
      </c>
      <c r="K63" s="181"/>
      <c r="L63" s="181"/>
      <c r="M63" s="182" t="str">
        <f t="shared" si="5"/>
        <v>-</v>
      </c>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9"/>
      <c r="AM63" s="155"/>
      <c r="AN63" s="155"/>
      <c r="AO63" s="155"/>
      <c r="AP63" s="165"/>
    </row>
    <row r="64" ht="13.5" customHeight="1">
      <c r="A64" s="166"/>
      <c r="B64" s="170"/>
      <c r="C64" s="170"/>
      <c r="D64" s="170"/>
      <c r="E64" s="170"/>
      <c r="F64" s="170"/>
      <c r="G64" s="170"/>
      <c r="H64" s="170"/>
      <c r="I64" s="170"/>
      <c r="J64" s="180" t="s">
        <v>284</v>
      </c>
      <c r="K64" s="188"/>
      <c r="L64" s="188"/>
      <c r="M64" s="182" t="str">
        <f t="shared" si="5"/>
        <v>-</v>
      </c>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9"/>
      <c r="AM64" s="155"/>
      <c r="AN64" s="155"/>
      <c r="AO64" s="155"/>
      <c r="AP64" s="165"/>
    </row>
    <row r="65" ht="13.5" customHeight="1">
      <c r="A65" s="166"/>
      <c r="B65" s="221"/>
      <c r="C65" s="221"/>
      <c r="D65" s="216"/>
      <c r="E65" s="216"/>
      <c r="F65" s="177">
        <f>SUM(N66:AL66)</f>
        <v>0</v>
      </c>
      <c r="G65" s="178" t="str">
        <f>IF(D65=0,"",F65*100/D65)</f>
        <v/>
      </c>
      <c r="H65" s="179"/>
      <c r="I65" s="179"/>
      <c r="J65" s="180" t="s">
        <v>283</v>
      </c>
      <c r="K65" s="181"/>
      <c r="L65" s="181"/>
      <c r="M65" s="182" t="str">
        <f t="shared" si="5"/>
        <v>-</v>
      </c>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9"/>
      <c r="AM65" s="155"/>
      <c r="AN65" s="155"/>
      <c r="AO65" s="155"/>
      <c r="AP65" s="165"/>
    </row>
    <row r="66" ht="13.5" customHeight="1">
      <c r="A66" s="166"/>
      <c r="B66" s="170"/>
      <c r="C66" s="170"/>
      <c r="D66" s="170"/>
      <c r="E66" s="170"/>
      <c r="F66" s="170"/>
      <c r="G66" s="170"/>
      <c r="H66" s="170"/>
      <c r="I66" s="170"/>
      <c r="J66" s="180" t="s">
        <v>284</v>
      </c>
      <c r="K66" s="188"/>
      <c r="L66" s="188"/>
      <c r="M66" s="182" t="str">
        <f t="shared" si="5"/>
        <v>-</v>
      </c>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9"/>
      <c r="AM66" s="155"/>
      <c r="AN66" s="155"/>
      <c r="AO66" s="155"/>
      <c r="AP66" s="165"/>
    </row>
    <row r="67" ht="13.5" customHeight="1">
      <c r="A67" s="166"/>
      <c r="B67" s="221"/>
      <c r="C67" s="221"/>
      <c r="D67" s="216"/>
      <c r="E67" s="216"/>
      <c r="F67" s="177">
        <f>SUM(N68:AL68)</f>
        <v>0</v>
      </c>
      <c r="G67" s="178" t="str">
        <f>IF(D67=0,"",F67*100/D67)</f>
        <v/>
      </c>
      <c r="H67" s="179"/>
      <c r="I67" s="179"/>
      <c r="J67" s="180" t="s">
        <v>283</v>
      </c>
      <c r="K67" s="181"/>
      <c r="L67" s="181"/>
      <c r="M67" s="182" t="str">
        <f t="shared" si="5"/>
        <v>-</v>
      </c>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9"/>
      <c r="AM67" s="155"/>
      <c r="AN67" s="155"/>
      <c r="AO67" s="155"/>
      <c r="AP67" s="165"/>
    </row>
    <row r="68" ht="13.5" customHeight="1">
      <c r="A68" s="166"/>
      <c r="B68" s="170"/>
      <c r="C68" s="170"/>
      <c r="D68" s="170"/>
      <c r="E68" s="170"/>
      <c r="F68" s="170"/>
      <c r="G68" s="170"/>
      <c r="H68" s="170"/>
      <c r="I68" s="170"/>
      <c r="J68" s="180" t="s">
        <v>284</v>
      </c>
      <c r="K68" s="188"/>
      <c r="L68" s="188"/>
      <c r="M68" s="182" t="str">
        <f t="shared" si="5"/>
        <v>-</v>
      </c>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9"/>
      <c r="AM68" s="155"/>
      <c r="AN68" s="155"/>
      <c r="AO68" s="155"/>
      <c r="AP68" s="165"/>
    </row>
    <row r="69" ht="27.0" customHeight="1">
      <c r="A69" s="166"/>
      <c r="B69" s="222" t="s">
        <v>286</v>
      </c>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4"/>
      <c r="AM69" s="225"/>
      <c r="AN69" s="225"/>
      <c r="AO69" s="225"/>
      <c r="AP69" s="165"/>
    </row>
    <row r="70" ht="13.5" customHeight="1">
      <c r="A70" s="166"/>
      <c r="B70" s="221"/>
      <c r="C70" s="221"/>
      <c r="D70" s="221"/>
      <c r="E70" s="221"/>
      <c r="F70" s="177">
        <f>SUM(N71:AL71)</f>
        <v>0</v>
      </c>
      <c r="G70" s="178" t="str">
        <f>IF(D70=0,"",F70*100/D70)</f>
        <v/>
      </c>
      <c r="H70" s="179"/>
      <c r="I70" s="179"/>
      <c r="J70" s="180" t="s">
        <v>283</v>
      </c>
      <c r="K70" s="181"/>
      <c r="L70" s="181"/>
      <c r="M70" s="182" t="str">
        <f t="shared" ref="M70:M71" si="6">IF(OR(K70="", L70=""), "-",IF(DATEDIF(K70,L70,"y")&gt;0,DATEDIF(K70,L70,"y")&amp;" years ", "")&amp;IF(DATEDIF(K70,L70,"ym")&gt;0,DATEDIF(K70,L70,"ym")&amp;" months ","")&amp;DATEDIF(K70,L70,"md") +1&amp;" days")</f>
        <v>-</v>
      </c>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9"/>
      <c r="AM70" s="155"/>
      <c r="AN70" s="155"/>
      <c r="AO70" s="155"/>
      <c r="AP70" s="165"/>
    </row>
    <row r="71" ht="13.5" customHeight="1">
      <c r="A71" s="166"/>
      <c r="B71" s="170"/>
      <c r="C71" s="170"/>
      <c r="D71" s="170"/>
      <c r="E71" s="170"/>
      <c r="F71" s="170"/>
      <c r="G71" s="170"/>
      <c r="H71" s="170"/>
      <c r="I71" s="170"/>
      <c r="J71" s="180" t="s">
        <v>284</v>
      </c>
      <c r="K71" s="188"/>
      <c r="L71" s="188"/>
      <c r="M71" s="182" t="str">
        <f t="shared" si="6"/>
        <v>-</v>
      </c>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9"/>
      <c r="AM71" s="155"/>
      <c r="AN71" s="155"/>
      <c r="AO71" s="155"/>
      <c r="AP71" s="165"/>
    </row>
    <row r="72" ht="12.75" customHeight="1">
      <c r="A72" s="166"/>
      <c r="B72" s="226" t="s">
        <v>282</v>
      </c>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8"/>
      <c r="AM72" s="225"/>
      <c r="AN72" s="225"/>
      <c r="AO72" s="225"/>
      <c r="AP72" s="165"/>
    </row>
    <row r="73" ht="13.5" customHeight="1">
      <c r="A73" s="166"/>
      <c r="B73" s="229"/>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1"/>
      <c r="AM73" s="225"/>
      <c r="AN73" s="225"/>
      <c r="AO73" s="225"/>
      <c r="AP73" s="165"/>
    </row>
    <row r="74" ht="13.5" customHeight="1">
      <c r="A74" s="166"/>
      <c r="B74" s="232"/>
      <c r="C74" s="221"/>
      <c r="D74" s="176"/>
      <c r="E74" s="216"/>
      <c r="F74" s="177">
        <f>SUM(N75:AL75)</f>
        <v>0</v>
      </c>
      <c r="G74" s="178" t="str">
        <f>IF(D74=0,"",F74*100/D74)</f>
        <v/>
      </c>
      <c r="H74" s="179"/>
      <c r="I74" s="179"/>
      <c r="J74" s="180" t="s">
        <v>283</v>
      </c>
      <c r="K74" s="181"/>
      <c r="L74" s="181"/>
      <c r="M74" s="182" t="str">
        <f t="shared" ref="M74:M77" si="7">IF(OR(K74="", L74=""), "-",IF(DATEDIF(K74,L74,"y")&gt;0,DATEDIF(K74,L74,"y")&amp;" years ", "")&amp;IF(DATEDIF(K74,L74,"ym")&gt;0,DATEDIF(K74,L74,"ym")&amp;" months ","")&amp;DATEDIF(K74,L74,"md") +1&amp;" days")</f>
        <v>-</v>
      </c>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9"/>
      <c r="AM74" s="155"/>
      <c r="AN74" s="155"/>
      <c r="AO74" s="155"/>
      <c r="AP74" s="165"/>
    </row>
    <row r="75" ht="13.5" customHeight="1">
      <c r="A75" s="166"/>
      <c r="B75" s="170"/>
      <c r="C75" s="170"/>
      <c r="D75" s="170"/>
      <c r="E75" s="170"/>
      <c r="F75" s="170"/>
      <c r="G75" s="170"/>
      <c r="H75" s="170"/>
      <c r="I75" s="170"/>
      <c r="J75" s="180" t="s">
        <v>284</v>
      </c>
      <c r="K75" s="188"/>
      <c r="L75" s="188"/>
      <c r="M75" s="182" t="str">
        <f t="shared" si="7"/>
        <v>-</v>
      </c>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9"/>
      <c r="AM75" s="155"/>
      <c r="AN75" s="155"/>
      <c r="AO75" s="155"/>
      <c r="AP75" s="165"/>
    </row>
    <row r="76" ht="13.5" customHeight="1">
      <c r="A76" s="166"/>
      <c r="B76" s="221"/>
      <c r="C76" s="221"/>
      <c r="D76" s="176"/>
      <c r="E76" s="216"/>
      <c r="F76" s="177">
        <f>SUM(N77:AL77)</f>
        <v>0</v>
      </c>
      <c r="G76" s="178" t="str">
        <f>IF(D76=0,"",F76*100/D76)</f>
        <v/>
      </c>
      <c r="H76" s="179"/>
      <c r="I76" s="179"/>
      <c r="J76" s="180" t="s">
        <v>283</v>
      </c>
      <c r="K76" s="181"/>
      <c r="L76" s="181"/>
      <c r="M76" s="182" t="str">
        <f t="shared" si="7"/>
        <v>-</v>
      </c>
      <c r="N76" s="185"/>
      <c r="O76" s="185"/>
      <c r="P76" s="185"/>
      <c r="Q76" s="185"/>
      <c r="R76" s="185"/>
      <c r="S76" s="185"/>
      <c r="T76" s="185"/>
      <c r="U76" s="153"/>
      <c r="V76" s="185"/>
      <c r="W76" s="185"/>
      <c r="X76" s="185"/>
      <c r="Y76" s="185"/>
      <c r="Z76" s="185"/>
      <c r="AA76" s="185"/>
      <c r="AB76" s="185"/>
      <c r="AC76" s="185"/>
      <c r="AD76" s="185"/>
      <c r="AE76" s="185"/>
      <c r="AF76" s="185"/>
      <c r="AG76" s="185"/>
      <c r="AH76" s="185"/>
      <c r="AI76" s="185"/>
      <c r="AJ76" s="185"/>
      <c r="AK76" s="185"/>
      <c r="AL76" s="189"/>
      <c r="AM76" s="155"/>
      <c r="AN76" s="155"/>
      <c r="AO76" s="155"/>
      <c r="AP76" s="165"/>
    </row>
    <row r="77" ht="13.5" customHeight="1">
      <c r="A77" s="166"/>
      <c r="B77" s="170"/>
      <c r="C77" s="170"/>
      <c r="D77" s="170"/>
      <c r="E77" s="170"/>
      <c r="F77" s="170"/>
      <c r="G77" s="170"/>
      <c r="H77" s="170"/>
      <c r="I77" s="170"/>
      <c r="J77" s="180" t="s">
        <v>284</v>
      </c>
      <c r="K77" s="188"/>
      <c r="L77" s="188"/>
      <c r="M77" s="182" t="str">
        <f t="shared" si="7"/>
        <v>-</v>
      </c>
      <c r="N77" s="185"/>
      <c r="O77" s="185"/>
      <c r="P77" s="185"/>
      <c r="Q77" s="185"/>
      <c r="R77" s="185"/>
      <c r="S77" s="185"/>
      <c r="T77" s="185"/>
      <c r="U77" s="153"/>
      <c r="V77" s="185"/>
      <c r="W77" s="185"/>
      <c r="X77" s="185"/>
      <c r="Y77" s="185"/>
      <c r="Z77" s="185"/>
      <c r="AA77" s="185"/>
      <c r="AB77" s="185"/>
      <c r="AC77" s="185"/>
      <c r="AD77" s="185"/>
      <c r="AE77" s="185"/>
      <c r="AF77" s="185"/>
      <c r="AG77" s="185"/>
      <c r="AH77" s="185"/>
      <c r="AI77" s="185"/>
      <c r="AJ77" s="185"/>
      <c r="AK77" s="185"/>
      <c r="AL77" s="189"/>
      <c r="AM77" s="155"/>
      <c r="AN77" s="155"/>
      <c r="AO77" s="155"/>
      <c r="AP77" s="165"/>
    </row>
    <row r="78" ht="12.75" customHeight="1">
      <c r="A78" s="193" t="s">
        <v>287</v>
      </c>
      <c r="B78" s="203" t="s">
        <v>286</v>
      </c>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5"/>
      <c r="AM78" s="206"/>
      <c r="AN78" s="206"/>
      <c r="AO78" s="206"/>
      <c r="AP78" s="165"/>
    </row>
    <row r="79" ht="13.5" customHeight="1">
      <c r="A79" s="166"/>
      <c r="B79" s="207"/>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9"/>
      <c r="AM79" s="206"/>
      <c r="AN79" s="206"/>
      <c r="AO79" s="206"/>
      <c r="AP79" s="165"/>
    </row>
    <row r="80" ht="13.5" customHeight="1">
      <c r="A80" s="166"/>
      <c r="B80" s="221"/>
      <c r="C80" s="221"/>
      <c r="D80" s="216"/>
      <c r="E80" s="216"/>
      <c r="F80" s="177">
        <f>SUM(N81:AL81)</f>
        <v>0</v>
      </c>
      <c r="G80" s="178" t="str">
        <f>IF(D80=0,"",F80*100/D80)</f>
        <v/>
      </c>
      <c r="H80" s="179"/>
      <c r="I80" s="179"/>
      <c r="J80" s="180" t="s">
        <v>283</v>
      </c>
      <c r="K80" s="181"/>
      <c r="L80" s="181"/>
      <c r="M80" s="182" t="str">
        <f t="shared" ref="M80:M87" si="8">IF(OR(K80="", L80=""), "-",IF(DATEDIF(K80,L80,"y")&gt;0,DATEDIF(K80,L80,"y")&amp;" years ", "")&amp;IF(DATEDIF(K80,L80,"ym")&gt;0,DATEDIF(K80,L80,"ym")&amp;" months ","")&amp;DATEDIF(K80,L80,"md") +1&amp;" days")</f>
        <v>-</v>
      </c>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9"/>
      <c r="AM80" s="155"/>
      <c r="AN80" s="155"/>
      <c r="AO80" s="155"/>
      <c r="AP80" s="165"/>
    </row>
    <row r="81" ht="13.5" customHeight="1">
      <c r="A81" s="166"/>
      <c r="B81" s="170"/>
      <c r="C81" s="170"/>
      <c r="D81" s="170"/>
      <c r="E81" s="170"/>
      <c r="F81" s="170"/>
      <c r="G81" s="170"/>
      <c r="H81" s="170"/>
      <c r="I81" s="170"/>
      <c r="J81" s="180" t="s">
        <v>284</v>
      </c>
      <c r="K81" s="188"/>
      <c r="L81" s="188"/>
      <c r="M81" s="182" t="str">
        <f t="shared" si="8"/>
        <v>-</v>
      </c>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9"/>
      <c r="AM81" s="155"/>
      <c r="AN81" s="155"/>
      <c r="AO81" s="155"/>
      <c r="AP81" s="165"/>
    </row>
    <row r="82" ht="13.5" customHeight="1">
      <c r="A82" s="166"/>
      <c r="B82" s="221"/>
      <c r="C82" s="221"/>
      <c r="D82" s="216"/>
      <c r="E82" s="216"/>
      <c r="F82" s="177">
        <f>SUM(N83:AL83)</f>
        <v>0</v>
      </c>
      <c r="G82" s="178" t="str">
        <f>IF(D82=0,"",F82*100/D82)</f>
        <v/>
      </c>
      <c r="H82" s="179"/>
      <c r="I82" s="179"/>
      <c r="J82" s="180" t="s">
        <v>283</v>
      </c>
      <c r="K82" s="181"/>
      <c r="L82" s="181"/>
      <c r="M82" s="182" t="str">
        <f t="shared" si="8"/>
        <v>-</v>
      </c>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9"/>
      <c r="AM82" s="155"/>
      <c r="AN82" s="155"/>
      <c r="AO82" s="155"/>
      <c r="AP82" s="165"/>
    </row>
    <row r="83" ht="13.5" customHeight="1">
      <c r="A83" s="166"/>
      <c r="B83" s="170"/>
      <c r="C83" s="170"/>
      <c r="D83" s="170"/>
      <c r="E83" s="170"/>
      <c r="F83" s="170"/>
      <c r="G83" s="170"/>
      <c r="H83" s="170"/>
      <c r="I83" s="170"/>
      <c r="J83" s="180" t="s">
        <v>284</v>
      </c>
      <c r="K83" s="188"/>
      <c r="L83" s="188"/>
      <c r="M83" s="182" t="str">
        <f t="shared" si="8"/>
        <v>-</v>
      </c>
      <c r="N83" s="185"/>
      <c r="O83" s="185"/>
      <c r="P83" s="185"/>
      <c r="Q83" s="185"/>
      <c r="R83" s="185"/>
      <c r="S83" s="185"/>
      <c r="T83" s="185"/>
      <c r="U83" s="185"/>
      <c r="V83" s="185"/>
      <c r="W83" s="185"/>
      <c r="X83" s="185"/>
      <c r="Y83" s="185"/>
      <c r="Z83" s="185"/>
      <c r="AA83" s="185"/>
      <c r="AB83" s="185"/>
      <c r="AC83" s="185"/>
      <c r="AD83" s="185"/>
      <c r="AE83" s="185"/>
      <c r="AF83" s="185"/>
      <c r="AG83" s="185"/>
      <c r="AH83" s="185"/>
      <c r="AI83" s="185"/>
      <c r="AJ83" s="185"/>
      <c r="AK83" s="185"/>
      <c r="AL83" s="189"/>
      <c r="AM83" s="155"/>
      <c r="AN83" s="155"/>
      <c r="AO83" s="155"/>
      <c r="AP83" s="165"/>
    </row>
    <row r="84" ht="16.5" customHeight="1">
      <c r="A84" s="166"/>
      <c r="B84" s="221"/>
      <c r="C84" s="221"/>
      <c r="D84" s="176"/>
      <c r="E84" s="176"/>
      <c r="F84" s="177">
        <f>SUM(N85:AL85)</f>
        <v>0</v>
      </c>
      <c r="G84" s="178" t="str">
        <f>IF(D84=0,"",F84*100/D84)</f>
        <v/>
      </c>
      <c r="H84" s="179"/>
      <c r="I84" s="179"/>
      <c r="J84" s="180" t="s">
        <v>283</v>
      </c>
      <c r="K84" s="181"/>
      <c r="L84" s="181"/>
      <c r="M84" s="182" t="str">
        <f t="shared" si="8"/>
        <v>-</v>
      </c>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9"/>
      <c r="AM84" s="155"/>
      <c r="AN84" s="155"/>
      <c r="AO84" s="155"/>
      <c r="AP84" s="165"/>
    </row>
    <row r="85" ht="13.5" customHeight="1">
      <c r="A85" s="166"/>
      <c r="B85" s="170"/>
      <c r="C85" s="170"/>
      <c r="D85" s="170"/>
      <c r="E85" s="170"/>
      <c r="F85" s="170"/>
      <c r="G85" s="170"/>
      <c r="H85" s="170"/>
      <c r="I85" s="170"/>
      <c r="J85" s="180" t="s">
        <v>284</v>
      </c>
      <c r="K85" s="188"/>
      <c r="L85" s="188"/>
      <c r="M85" s="182" t="str">
        <f t="shared" si="8"/>
        <v>-</v>
      </c>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189"/>
      <c r="AM85" s="155"/>
      <c r="AN85" s="155"/>
      <c r="AO85" s="155"/>
      <c r="AP85" s="165"/>
    </row>
    <row r="86" ht="12.75" customHeight="1">
      <c r="A86" s="166"/>
      <c r="B86" s="221"/>
      <c r="C86" s="221"/>
      <c r="D86" s="176"/>
      <c r="E86" s="176"/>
      <c r="F86" s="177">
        <f>SUM(N87:AL87)</f>
        <v>0</v>
      </c>
      <c r="G86" s="178" t="str">
        <f>IF(D86=0,"",F86*100/D86)</f>
        <v/>
      </c>
      <c r="H86" s="179"/>
      <c r="I86" s="179"/>
      <c r="J86" s="180" t="s">
        <v>283</v>
      </c>
      <c r="K86" s="181"/>
      <c r="L86" s="181"/>
      <c r="M86" s="182" t="str">
        <f t="shared" si="8"/>
        <v>-</v>
      </c>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9"/>
      <c r="AM86" s="155"/>
      <c r="AN86" s="155"/>
      <c r="AO86" s="155"/>
      <c r="AP86" s="165"/>
    </row>
    <row r="87" ht="13.5" customHeight="1">
      <c r="A87" s="166"/>
      <c r="B87" s="170"/>
      <c r="C87" s="170"/>
      <c r="D87" s="170"/>
      <c r="E87" s="170"/>
      <c r="F87" s="170"/>
      <c r="G87" s="170"/>
      <c r="H87" s="170"/>
      <c r="I87" s="170"/>
      <c r="J87" s="180" t="s">
        <v>284</v>
      </c>
      <c r="K87" s="188"/>
      <c r="L87" s="188"/>
      <c r="M87" s="182" t="str">
        <f t="shared" si="8"/>
        <v>-</v>
      </c>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9"/>
      <c r="AM87" s="155"/>
      <c r="AN87" s="155"/>
      <c r="AO87" s="155"/>
      <c r="AP87" s="165"/>
    </row>
    <row r="88" ht="12.75" customHeight="1">
      <c r="A88" s="166"/>
      <c r="B88" s="203" t="s">
        <v>282</v>
      </c>
      <c r="C88" s="204"/>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204"/>
      <c r="AL88" s="205"/>
      <c r="AM88" s="206"/>
      <c r="AN88" s="206"/>
      <c r="AO88" s="206"/>
      <c r="AP88" s="165"/>
    </row>
    <row r="89" ht="13.5" customHeight="1">
      <c r="A89" s="166"/>
      <c r="B89" s="207"/>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9"/>
      <c r="AM89" s="206"/>
      <c r="AN89" s="206"/>
      <c r="AO89" s="206"/>
      <c r="AP89" s="165"/>
    </row>
    <row r="90" ht="13.5" customHeight="1">
      <c r="A90" s="166"/>
      <c r="B90" s="221"/>
      <c r="C90" s="221"/>
      <c r="D90" s="216"/>
      <c r="E90" s="216"/>
      <c r="F90" s="177">
        <f>SUM(N91:AL91)</f>
        <v>0</v>
      </c>
      <c r="G90" s="178" t="str">
        <f>IF(D90=0,"",F90*100/D90)</f>
        <v/>
      </c>
      <c r="H90" s="179"/>
      <c r="I90" s="179"/>
      <c r="J90" s="180" t="s">
        <v>283</v>
      </c>
      <c r="K90" s="181"/>
      <c r="L90" s="181"/>
      <c r="M90" s="182"/>
      <c r="N90" s="185"/>
      <c r="O90" s="185"/>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9"/>
      <c r="AM90" s="155"/>
      <c r="AN90" s="155"/>
      <c r="AO90" s="155"/>
      <c r="AP90" s="165"/>
    </row>
    <row r="91" ht="13.5" customHeight="1">
      <c r="A91" s="166"/>
      <c r="B91" s="170"/>
      <c r="C91" s="170"/>
      <c r="D91" s="170"/>
      <c r="E91" s="170"/>
      <c r="F91" s="170"/>
      <c r="G91" s="170"/>
      <c r="H91" s="170"/>
      <c r="I91" s="170"/>
      <c r="J91" s="180" t="s">
        <v>284</v>
      </c>
      <c r="K91" s="188"/>
      <c r="L91" s="188"/>
      <c r="M91" s="182"/>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9"/>
      <c r="AM91" s="155"/>
      <c r="AN91" s="155"/>
      <c r="AO91" s="155"/>
      <c r="AP91" s="165"/>
    </row>
    <row r="92" ht="13.5" customHeight="1">
      <c r="A92" s="166"/>
      <c r="B92" s="221"/>
      <c r="C92" s="221"/>
      <c r="D92" s="216"/>
      <c r="E92" s="216"/>
      <c r="F92" s="177">
        <f>SUM(N93:AL93)</f>
        <v>0</v>
      </c>
      <c r="G92" s="178" t="str">
        <f>IF(D92=0,"",F92*100/D92)</f>
        <v/>
      </c>
      <c r="H92" s="179"/>
      <c r="I92" s="179"/>
      <c r="J92" s="180" t="s">
        <v>283</v>
      </c>
      <c r="K92" s="181"/>
      <c r="L92" s="181"/>
      <c r="M92" s="182"/>
      <c r="N92" s="185"/>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92"/>
      <c r="AM92" s="187"/>
      <c r="AN92" s="187"/>
      <c r="AO92" s="187"/>
      <c r="AP92" s="165"/>
    </row>
    <row r="93" ht="13.5" customHeight="1">
      <c r="A93" s="166"/>
      <c r="B93" s="170"/>
      <c r="C93" s="170"/>
      <c r="D93" s="170"/>
      <c r="E93" s="170"/>
      <c r="F93" s="170"/>
      <c r="G93" s="170"/>
      <c r="H93" s="170"/>
      <c r="I93" s="170"/>
      <c r="J93" s="180" t="s">
        <v>284</v>
      </c>
      <c r="K93" s="188"/>
      <c r="L93" s="188"/>
      <c r="M93" s="182"/>
      <c r="N93" s="185"/>
      <c r="O93" s="185"/>
      <c r="P93" s="185"/>
      <c r="Q93" s="185"/>
      <c r="R93" s="185"/>
      <c r="S93" s="185"/>
      <c r="T93" s="185"/>
      <c r="U93" s="185"/>
      <c r="V93" s="185"/>
      <c r="W93" s="185"/>
      <c r="X93" s="185"/>
      <c r="Y93" s="185"/>
      <c r="Z93" s="185"/>
      <c r="AA93" s="185"/>
      <c r="AB93" s="185"/>
      <c r="AC93" s="185"/>
      <c r="AD93" s="185"/>
      <c r="AE93" s="185"/>
      <c r="AF93" s="185"/>
      <c r="AG93" s="185"/>
      <c r="AH93" s="185"/>
      <c r="AI93" s="185"/>
      <c r="AJ93" s="185"/>
      <c r="AK93" s="185"/>
      <c r="AL93" s="192"/>
      <c r="AM93" s="187"/>
      <c r="AN93" s="187"/>
      <c r="AO93" s="187"/>
      <c r="AP93" s="165"/>
    </row>
    <row r="94" ht="13.5" customHeight="1">
      <c r="A94" s="166"/>
      <c r="B94" s="221"/>
      <c r="C94" s="221"/>
      <c r="D94" s="176"/>
      <c r="E94" s="176"/>
      <c r="F94" s="177">
        <f>SUM(N95:AL95)</f>
        <v>0</v>
      </c>
      <c r="G94" s="178" t="str">
        <f>IF(D94=0,"",F94*100/D94)</f>
        <v/>
      </c>
      <c r="H94" s="179"/>
      <c r="I94" s="179"/>
      <c r="J94" s="180" t="s">
        <v>283</v>
      </c>
      <c r="K94" s="181"/>
      <c r="L94" s="181"/>
      <c r="M94" s="182"/>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9"/>
      <c r="AM94" s="155"/>
      <c r="AN94" s="155"/>
      <c r="AO94" s="155"/>
      <c r="AP94" s="165"/>
    </row>
    <row r="95" ht="13.5" customHeight="1">
      <c r="A95" s="166"/>
      <c r="B95" s="170"/>
      <c r="C95" s="170"/>
      <c r="D95" s="170"/>
      <c r="E95" s="170"/>
      <c r="F95" s="170"/>
      <c r="G95" s="170"/>
      <c r="H95" s="170"/>
      <c r="I95" s="170"/>
      <c r="J95" s="180" t="s">
        <v>284</v>
      </c>
      <c r="K95" s="188"/>
      <c r="L95" s="188"/>
      <c r="M95" s="182"/>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9"/>
      <c r="AM95" s="155"/>
      <c r="AN95" s="155"/>
      <c r="AO95" s="155"/>
      <c r="AP95" s="165"/>
    </row>
    <row r="96" ht="12.75" customHeight="1">
      <c r="A96" s="166"/>
      <c r="B96" s="221"/>
      <c r="C96" s="221"/>
      <c r="D96" s="176"/>
      <c r="E96" s="176"/>
      <c r="F96" s="177">
        <f>SUM(N97:AL97)</f>
        <v>0</v>
      </c>
      <c r="G96" s="178" t="str">
        <f>IF(D96=0,"",F96*100/D96)</f>
        <v/>
      </c>
      <c r="H96" s="179"/>
      <c r="I96" s="179"/>
      <c r="J96" s="180" t="s">
        <v>283</v>
      </c>
      <c r="K96" s="181"/>
      <c r="L96" s="181"/>
      <c r="M96" s="182"/>
      <c r="N96" s="185"/>
      <c r="O96" s="185"/>
      <c r="P96" s="185"/>
      <c r="Q96" s="185"/>
      <c r="R96" s="185"/>
      <c r="S96" s="185"/>
      <c r="T96" s="185"/>
      <c r="U96" s="185"/>
      <c r="V96" s="185"/>
      <c r="W96" s="185"/>
      <c r="X96" s="185"/>
      <c r="Y96" s="185"/>
      <c r="Z96" s="185"/>
      <c r="AA96" s="185"/>
      <c r="AB96" s="185"/>
      <c r="AC96" s="185"/>
      <c r="AD96" s="185"/>
      <c r="AE96" s="185"/>
      <c r="AF96" s="185"/>
      <c r="AG96" s="185"/>
      <c r="AH96" s="185"/>
      <c r="AI96" s="185"/>
      <c r="AJ96" s="185"/>
      <c r="AK96" s="185"/>
      <c r="AL96" s="189"/>
      <c r="AM96" s="155"/>
      <c r="AN96" s="155"/>
      <c r="AO96" s="155"/>
      <c r="AP96" s="165"/>
    </row>
    <row r="97" ht="13.5" customHeight="1">
      <c r="A97" s="166"/>
      <c r="B97" s="170"/>
      <c r="C97" s="170"/>
      <c r="D97" s="170"/>
      <c r="E97" s="170"/>
      <c r="F97" s="170"/>
      <c r="G97" s="170"/>
      <c r="H97" s="170"/>
      <c r="I97" s="170"/>
      <c r="J97" s="180" t="s">
        <v>284</v>
      </c>
      <c r="K97" s="188"/>
      <c r="L97" s="188"/>
      <c r="M97" s="182"/>
      <c r="N97" s="185"/>
      <c r="O97" s="185"/>
      <c r="P97" s="185"/>
      <c r="Q97" s="185"/>
      <c r="R97" s="185"/>
      <c r="S97" s="185"/>
      <c r="T97" s="185"/>
      <c r="U97" s="185"/>
      <c r="V97" s="185"/>
      <c r="W97" s="185"/>
      <c r="X97" s="185"/>
      <c r="Y97" s="185"/>
      <c r="Z97" s="185"/>
      <c r="AA97" s="185"/>
      <c r="AB97" s="185"/>
      <c r="AC97" s="185"/>
      <c r="AD97" s="185"/>
      <c r="AE97" s="185"/>
      <c r="AF97" s="185"/>
      <c r="AG97" s="185"/>
      <c r="AH97" s="185"/>
      <c r="AI97" s="185"/>
      <c r="AJ97" s="185"/>
      <c r="AK97" s="185"/>
      <c r="AL97" s="189"/>
      <c r="AM97" s="155"/>
      <c r="AN97" s="155"/>
      <c r="AO97" s="155"/>
      <c r="AP97" s="165"/>
    </row>
    <row r="98" ht="13.5" customHeight="1">
      <c r="A98" s="233"/>
      <c r="B98" s="234"/>
      <c r="C98" s="234"/>
      <c r="D98" s="234"/>
      <c r="E98" s="234"/>
      <c r="F98" s="234"/>
      <c r="G98" s="234"/>
      <c r="H98" s="234"/>
      <c r="I98" s="234"/>
      <c r="J98" s="235"/>
      <c r="K98" s="236"/>
      <c r="L98" s="236"/>
      <c r="M98" s="236"/>
      <c r="N98" s="234"/>
      <c r="O98" s="234"/>
      <c r="P98" s="234"/>
      <c r="Q98" s="234"/>
      <c r="R98" s="237"/>
      <c r="S98" s="237"/>
      <c r="T98" s="237"/>
      <c r="U98" s="237"/>
      <c r="V98" s="237"/>
      <c r="W98" s="237"/>
      <c r="X98" s="237"/>
      <c r="Y98" s="237"/>
      <c r="Z98" s="234"/>
      <c r="AA98" s="237"/>
      <c r="AB98" s="237"/>
      <c r="AC98" s="237"/>
      <c r="AD98" s="237"/>
      <c r="AE98" s="234"/>
      <c r="AF98" s="237"/>
      <c r="AG98" s="237"/>
      <c r="AH98" s="237"/>
      <c r="AI98" s="237"/>
      <c r="AJ98" s="234"/>
      <c r="AK98" s="237"/>
      <c r="AL98" s="238"/>
      <c r="AM98" s="239"/>
      <c r="AN98" s="239"/>
      <c r="AO98" s="239"/>
      <c r="AP98" s="165"/>
    </row>
    <row r="99" ht="13.5" customHeight="1">
      <c r="A99" s="240"/>
      <c r="B99" s="148"/>
      <c r="C99" s="148"/>
      <c r="D99" s="148"/>
      <c r="E99" s="148"/>
      <c r="F99" s="148"/>
      <c r="G99" s="148"/>
      <c r="H99" s="148"/>
      <c r="I99" s="148"/>
      <c r="J99" s="150"/>
      <c r="K99" s="152"/>
      <c r="L99" s="152"/>
      <c r="M99" s="152"/>
      <c r="N99" s="148"/>
      <c r="O99" s="148"/>
      <c r="P99" s="148"/>
      <c r="Q99" s="148"/>
      <c r="R99" s="153"/>
      <c r="S99" s="153"/>
      <c r="T99" s="153"/>
      <c r="U99" s="153"/>
      <c r="V99" s="153"/>
      <c r="W99" s="153"/>
      <c r="X99" s="153"/>
      <c r="Y99" s="153"/>
      <c r="Z99" s="148"/>
      <c r="AA99" s="153"/>
      <c r="AB99" s="153"/>
      <c r="AC99" s="153"/>
      <c r="AD99" s="153"/>
      <c r="AE99" s="148"/>
      <c r="AF99" s="153"/>
      <c r="AG99" s="153"/>
      <c r="AH99" s="153"/>
      <c r="AI99" s="153"/>
      <c r="AJ99" s="148"/>
      <c r="AK99" s="153"/>
      <c r="AL99" s="189"/>
      <c r="AM99" s="155"/>
      <c r="AN99" s="155"/>
      <c r="AO99" s="155"/>
      <c r="AP99" s="156"/>
    </row>
    <row r="100" ht="13.5" customHeight="1">
      <c r="A100" s="241"/>
      <c r="B100" s="148"/>
      <c r="C100" s="148"/>
      <c r="D100" s="148"/>
      <c r="E100" s="148"/>
      <c r="F100" s="148"/>
      <c r="G100" s="148"/>
      <c r="H100" s="148"/>
      <c r="I100" s="148"/>
      <c r="J100" s="150"/>
      <c r="K100" s="152"/>
      <c r="L100" s="152"/>
      <c r="M100" s="152"/>
      <c r="N100" s="148"/>
      <c r="O100" s="148"/>
      <c r="P100" s="148"/>
      <c r="Q100" s="148"/>
      <c r="R100" s="153"/>
      <c r="S100" s="153"/>
      <c r="T100" s="153"/>
      <c r="U100" s="153"/>
      <c r="V100" s="153"/>
      <c r="W100" s="153"/>
      <c r="X100" s="153"/>
      <c r="Y100" s="153"/>
      <c r="Z100" s="148"/>
      <c r="AA100" s="153"/>
      <c r="AB100" s="153"/>
      <c r="AC100" s="153"/>
      <c r="AD100" s="153"/>
      <c r="AE100" s="148"/>
      <c r="AF100" s="153"/>
      <c r="AG100" s="153"/>
      <c r="AH100" s="153"/>
      <c r="AI100" s="153"/>
      <c r="AJ100" s="148"/>
      <c r="AK100" s="153"/>
      <c r="AL100" s="189"/>
      <c r="AM100" s="155"/>
      <c r="AN100" s="155"/>
      <c r="AO100" s="155"/>
      <c r="AP100" s="156"/>
    </row>
    <row r="101" ht="13.5" customHeight="1">
      <c r="A101" s="241"/>
      <c r="B101" s="148"/>
      <c r="C101" s="148"/>
      <c r="D101" s="148"/>
      <c r="E101" s="148"/>
      <c r="F101" s="148"/>
      <c r="G101" s="148"/>
      <c r="H101" s="148"/>
      <c r="I101" s="148"/>
      <c r="J101" s="150"/>
      <c r="K101" s="152"/>
      <c r="L101" s="152"/>
      <c r="M101" s="152"/>
      <c r="N101" s="148"/>
      <c r="O101" s="148"/>
      <c r="P101" s="148"/>
      <c r="Q101" s="148"/>
      <c r="R101" s="153"/>
      <c r="S101" s="153"/>
      <c r="T101" s="153"/>
      <c r="U101" s="153"/>
      <c r="V101" s="153"/>
      <c r="W101" s="153"/>
      <c r="X101" s="153"/>
      <c r="Y101" s="153"/>
      <c r="Z101" s="148"/>
      <c r="AA101" s="153"/>
      <c r="AB101" s="153"/>
      <c r="AC101" s="153"/>
      <c r="AD101" s="153"/>
      <c r="AE101" s="148"/>
      <c r="AF101" s="153"/>
      <c r="AG101" s="153"/>
      <c r="AH101" s="153"/>
      <c r="AI101" s="153"/>
      <c r="AJ101" s="148"/>
      <c r="AK101" s="153"/>
      <c r="AL101" s="189"/>
      <c r="AM101" s="155"/>
      <c r="AN101" s="155"/>
      <c r="AO101" s="155"/>
      <c r="AP101" s="156"/>
    </row>
    <row r="102" ht="13.5" customHeight="1">
      <c r="A102" s="241"/>
      <c r="B102" s="148"/>
      <c r="C102" s="148"/>
      <c r="D102" s="148"/>
      <c r="E102" s="148"/>
      <c r="F102" s="148"/>
      <c r="G102" s="148"/>
      <c r="H102" s="148"/>
      <c r="I102" s="148"/>
      <c r="J102" s="150"/>
      <c r="K102" s="152"/>
      <c r="L102" s="152"/>
      <c r="M102" s="152"/>
      <c r="N102" s="148"/>
      <c r="O102" s="148"/>
      <c r="P102" s="148"/>
      <c r="Q102" s="148"/>
      <c r="R102" s="153"/>
      <c r="S102" s="153"/>
      <c r="T102" s="153"/>
      <c r="U102" s="153"/>
      <c r="V102" s="153"/>
      <c r="W102" s="153"/>
      <c r="X102" s="153"/>
      <c r="Y102" s="153"/>
      <c r="Z102" s="148"/>
      <c r="AA102" s="153"/>
      <c r="AB102" s="153"/>
      <c r="AC102" s="153"/>
      <c r="AD102" s="153"/>
      <c r="AE102" s="148"/>
      <c r="AF102" s="153"/>
      <c r="AG102" s="153"/>
      <c r="AH102" s="153"/>
      <c r="AI102" s="153"/>
      <c r="AJ102" s="148"/>
      <c r="AK102" s="153"/>
      <c r="AL102" s="189"/>
      <c r="AM102" s="155"/>
      <c r="AN102" s="155"/>
      <c r="AO102" s="155"/>
      <c r="AP102" s="156"/>
    </row>
    <row r="103" ht="13.5" customHeight="1">
      <c r="A103" s="241"/>
      <c r="B103" s="148"/>
      <c r="C103" s="148"/>
      <c r="D103" s="148"/>
      <c r="E103" s="148"/>
      <c r="F103" s="148"/>
      <c r="G103" s="148"/>
      <c r="H103" s="148"/>
      <c r="I103" s="148"/>
      <c r="J103" s="150"/>
      <c r="K103" s="152"/>
      <c r="L103" s="152"/>
      <c r="M103" s="152"/>
      <c r="N103" s="148"/>
      <c r="O103" s="148"/>
      <c r="P103" s="148"/>
      <c r="Q103" s="148"/>
      <c r="R103" s="153"/>
      <c r="S103" s="153"/>
      <c r="T103" s="153"/>
      <c r="U103" s="153"/>
      <c r="V103" s="153"/>
      <c r="W103" s="153"/>
      <c r="X103" s="153"/>
      <c r="Y103" s="153"/>
      <c r="Z103" s="148"/>
      <c r="AA103" s="153"/>
      <c r="AB103" s="153"/>
      <c r="AC103" s="153"/>
      <c r="AD103" s="153"/>
      <c r="AE103" s="148"/>
      <c r="AF103" s="153"/>
      <c r="AG103" s="153"/>
      <c r="AH103" s="153"/>
      <c r="AI103" s="153"/>
      <c r="AJ103" s="148"/>
      <c r="AK103" s="153"/>
      <c r="AL103" s="189"/>
      <c r="AM103" s="155"/>
      <c r="AN103" s="155"/>
      <c r="AO103" s="155"/>
      <c r="AP103" s="156"/>
    </row>
    <row r="104" ht="13.5" customHeight="1">
      <c r="A104" s="241"/>
      <c r="B104" s="148"/>
      <c r="C104" s="148"/>
      <c r="D104" s="148"/>
      <c r="E104" s="148"/>
      <c r="F104" s="148"/>
      <c r="G104" s="148"/>
      <c r="H104" s="148"/>
      <c r="I104" s="148"/>
      <c r="J104" s="150"/>
      <c r="K104" s="152"/>
      <c r="L104" s="152"/>
      <c r="M104" s="152"/>
      <c r="N104" s="148"/>
      <c r="O104" s="148"/>
      <c r="P104" s="148"/>
      <c r="Q104" s="148"/>
      <c r="R104" s="153"/>
      <c r="S104" s="153"/>
      <c r="T104" s="153"/>
      <c r="U104" s="153"/>
      <c r="V104" s="153"/>
      <c r="W104" s="153"/>
      <c r="X104" s="153"/>
      <c r="Y104" s="153"/>
      <c r="Z104" s="148"/>
      <c r="AA104" s="153"/>
      <c r="AB104" s="153"/>
      <c r="AC104" s="153"/>
      <c r="AD104" s="153"/>
      <c r="AE104" s="148"/>
      <c r="AF104" s="153"/>
      <c r="AG104" s="153"/>
      <c r="AH104" s="153"/>
      <c r="AI104" s="153"/>
      <c r="AJ104" s="148"/>
      <c r="AK104" s="153"/>
      <c r="AL104" s="189"/>
      <c r="AM104" s="155"/>
      <c r="AN104" s="155"/>
      <c r="AO104" s="155"/>
      <c r="AP104" s="156"/>
    </row>
    <row r="105" ht="13.5" customHeight="1">
      <c r="A105" s="241"/>
      <c r="B105" s="148"/>
      <c r="C105" s="148"/>
      <c r="D105" s="148"/>
      <c r="E105" s="148"/>
      <c r="F105" s="148"/>
      <c r="G105" s="148"/>
      <c r="H105" s="148"/>
      <c r="I105" s="148"/>
      <c r="J105" s="150"/>
      <c r="K105" s="152"/>
      <c r="L105" s="152"/>
      <c r="M105" s="152"/>
      <c r="N105" s="148"/>
      <c r="O105" s="148"/>
      <c r="P105" s="148"/>
      <c r="Q105" s="148"/>
      <c r="R105" s="153"/>
      <c r="S105" s="153"/>
      <c r="T105" s="153"/>
      <c r="U105" s="153"/>
      <c r="V105" s="153"/>
      <c r="W105" s="153"/>
      <c r="X105" s="153"/>
      <c r="Y105" s="153"/>
      <c r="Z105" s="148"/>
      <c r="AA105" s="153"/>
      <c r="AB105" s="153"/>
      <c r="AC105" s="153"/>
      <c r="AD105" s="153"/>
      <c r="AE105" s="148"/>
      <c r="AF105" s="153"/>
      <c r="AG105" s="153"/>
      <c r="AH105" s="153"/>
      <c r="AI105" s="153"/>
      <c r="AJ105" s="148"/>
      <c r="AK105" s="153"/>
      <c r="AL105" s="189"/>
      <c r="AM105" s="155"/>
      <c r="AN105" s="155"/>
      <c r="AO105" s="155"/>
      <c r="AP105" s="156"/>
    </row>
    <row r="106" ht="13.5" customHeight="1">
      <c r="A106" s="241"/>
      <c r="B106" s="148"/>
      <c r="C106" s="148"/>
      <c r="D106" s="148"/>
      <c r="E106" s="148"/>
      <c r="F106" s="148"/>
      <c r="G106" s="148"/>
      <c r="H106" s="148"/>
      <c r="I106" s="148"/>
      <c r="J106" s="150"/>
      <c r="K106" s="152"/>
      <c r="L106" s="152"/>
      <c r="M106" s="152"/>
      <c r="N106" s="148"/>
      <c r="O106" s="148"/>
      <c r="P106" s="148"/>
      <c r="Q106" s="148"/>
      <c r="R106" s="153"/>
      <c r="S106" s="153"/>
      <c r="T106" s="153"/>
      <c r="U106" s="153"/>
      <c r="V106" s="153"/>
      <c r="W106" s="153"/>
      <c r="X106" s="153"/>
      <c r="Y106" s="153"/>
      <c r="Z106" s="148"/>
      <c r="AA106" s="153"/>
      <c r="AB106" s="153"/>
      <c r="AC106" s="153"/>
      <c r="AD106" s="153"/>
      <c r="AE106" s="148"/>
      <c r="AF106" s="153"/>
      <c r="AG106" s="153"/>
      <c r="AH106" s="153"/>
      <c r="AI106" s="153"/>
      <c r="AJ106" s="148"/>
      <c r="AK106" s="153"/>
      <c r="AL106" s="189"/>
      <c r="AM106" s="155"/>
      <c r="AN106" s="155"/>
      <c r="AO106" s="155"/>
      <c r="AP106" s="156"/>
    </row>
    <row r="107" ht="13.5" customHeight="1">
      <c r="A107" s="241"/>
      <c r="B107" s="148"/>
      <c r="C107" s="148"/>
      <c r="D107" s="148"/>
      <c r="E107" s="148"/>
      <c r="F107" s="148"/>
      <c r="G107" s="148"/>
      <c r="H107" s="148"/>
      <c r="I107" s="148"/>
      <c r="J107" s="150"/>
      <c r="K107" s="152"/>
      <c r="L107" s="152"/>
      <c r="M107" s="152"/>
      <c r="N107" s="148"/>
      <c r="O107" s="148"/>
      <c r="P107" s="148"/>
      <c r="Q107" s="148"/>
      <c r="R107" s="153"/>
      <c r="S107" s="153"/>
      <c r="T107" s="153"/>
      <c r="U107" s="153"/>
      <c r="V107" s="153"/>
      <c r="W107" s="153"/>
      <c r="X107" s="153"/>
      <c r="Y107" s="153"/>
      <c r="Z107" s="148"/>
      <c r="AA107" s="153"/>
      <c r="AB107" s="153"/>
      <c r="AC107" s="153"/>
      <c r="AD107" s="153"/>
      <c r="AE107" s="148"/>
      <c r="AF107" s="153"/>
      <c r="AG107" s="153"/>
      <c r="AH107" s="153"/>
      <c r="AI107" s="153"/>
      <c r="AJ107" s="148"/>
      <c r="AK107" s="153"/>
      <c r="AL107" s="189"/>
      <c r="AM107" s="155"/>
      <c r="AN107" s="155"/>
      <c r="AO107" s="155"/>
      <c r="AP107" s="156"/>
    </row>
    <row r="108" ht="13.5" customHeight="1">
      <c r="A108" s="241"/>
      <c r="B108" s="148"/>
      <c r="C108" s="148"/>
      <c r="D108" s="148"/>
      <c r="E108" s="148"/>
      <c r="F108" s="148"/>
      <c r="G108" s="148"/>
      <c r="H108" s="148"/>
      <c r="I108" s="148"/>
      <c r="J108" s="150"/>
      <c r="K108" s="152"/>
      <c r="L108" s="152"/>
      <c r="M108" s="152"/>
      <c r="N108" s="148"/>
      <c r="O108" s="148"/>
      <c r="P108" s="148"/>
      <c r="Q108" s="148"/>
      <c r="R108" s="153"/>
      <c r="S108" s="153"/>
      <c r="T108" s="153"/>
      <c r="U108" s="153"/>
      <c r="V108" s="153"/>
      <c r="W108" s="153"/>
      <c r="X108" s="153"/>
      <c r="Y108" s="153"/>
      <c r="Z108" s="148"/>
      <c r="AA108" s="153"/>
      <c r="AB108" s="153"/>
      <c r="AC108" s="153"/>
      <c r="AD108" s="153"/>
      <c r="AE108" s="148"/>
      <c r="AF108" s="153"/>
      <c r="AG108" s="153"/>
      <c r="AH108" s="153"/>
      <c r="AI108" s="153"/>
      <c r="AJ108" s="148"/>
      <c r="AK108" s="153"/>
      <c r="AL108" s="189"/>
      <c r="AM108" s="155"/>
      <c r="AN108" s="155"/>
      <c r="AO108" s="155"/>
      <c r="AP108" s="156"/>
    </row>
    <row r="109" ht="13.5" customHeight="1">
      <c r="A109" s="241"/>
      <c r="B109" s="148"/>
      <c r="C109" s="148"/>
      <c r="D109" s="148"/>
      <c r="E109" s="148"/>
      <c r="F109" s="148"/>
      <c r="G109" s="148"/>
      <c r="H109" s="148"/>
      <c r="I109" s="148"/>
      <c r="J109" s="150"/>
      <c r="K109" s="152"/>
      <c r="L109" s="152"/>
      <c r="M109" s="152"/>
      <c r="N109" s="148"/>
      <c r="O109" s="148"/>
      <c r="P109" s="148"/>
      <c r="Q109" s="148"/>
      <c r="R109" s="153"/>
      <c r="S109" s="153"/>
      <c r="T109" s="153"/>
      <c r="U109" s="153"/>
      <c r="V109" s="153"/>
      <c r="W109" s="153"/>
      <c r="X109" s="153"/>
      <c r="Y109" s="153"/>
      <c r="Z109" s="148"/>
      <c r="AA109" s="153"/>
      <c r="AB109" s="153"/>
      <c r="AC109" s="153"/>
      <c r="AD109" s="153"/>
      <c r="AE109" s="148"/>
      <c r="AF109" s="153"/>
      <c r="AG109" s="153"/>
      <c r="AH109" s="153"/>
      <c r="AI109" s="153"/>
      <c r="AJ109" s="148"/>
      <c r="AK109" s="153"/>
      <c r="AL109" s="189"/>
      <c r="AM109" s="155"/>
      <c r="AN109" s="155"/>
      <c r="AO109" s="155"/>
      <c r="AP109" s="156"/>
    </row>
    <row r="110" ht="13.5" customHeight="1">
      <c r="A110" s="241"/>
      <c r="B110" s="148"/>
      <c r="C110" s="148"/>
      <c r="D110" s="148"/>
      <c r="E110" s="148"/>
      <c r="F110" s="148"/>
      <c r="G110" s="148"/>
      <c r="H110" s="148"/>
      <c r="I110" s="148"/>
      <c r="J110" s="150"/>
      <c r="K110" s="152"/>
      <c r="L110" s="152"/>
      <c r="M110" s="152"/>
      <c r="N110" s="148"/>
      <c r="O110" s="148"/>
      <c r="P110" s="148"/>
      <c r="Q110" s="148"/>
      <c r="R110" s="153"/>
      <c r="S110" s="153"/>
      <c r="T110" s="153"/>
      <c r="U110" s="153"/>
      <c r="V110" s="153"/>
      <c r="W110" s="153"/>
      <c r="X110" s="153"/>
      <c r="Y110" s="153"/>
      <c r="Z110" s="148"/>
      <c r="AA110" s="153"/>
      <c r="AB110" s="153"/>
      <c r="AC110" s="153"/>
      <c r="AD110" s="153"/>
      <c r="AE110" s="148"/>
      <c r="AF110" s="153"/>
      <c r="AG110" s="153"/>
      <c r="AH110" s="153"/>
      <c r="AI110" s="153"/>
      <c r="AJ110" s="148"/>
      <c r="AK110" s="153"/>
      <c r="AL110" s="189"/>
      <c r="AM110" s="155"/>
      <c r="AN110" s="155"/>
      <c r="AO110" s="155"/>
      <c r="AP110" s="156"/>
    </row>
    <row r="111" ht="13.5" customHeight="1">
      <c r="A111" s="241"/>
      <c r="B111" s="148"/>
      <c r="C111" s="148"/>
      <c r="D111" s="148"/>
      <c r="E111" s="148"/>
      <c r="F111" s="148"/>
      <c r="G111" s="148"/>
      <c r="H111" s="148"/>
      <c r="I111" s="148"/>
      <c r="J111" s="150"/>
      <c r="K111" s="152"/>
      <c r="L111" s="152"/>
      <c r="M111" s="152"/>
      <c r="N111" s="148"/>
      <c r="O111" s="148"/>
      <c r="P111" s="148"/>
      <c r="Q111" s="148"/>
      <c r="R111" s="153"/>
      <c r="S111" s="153"/>
      <c r="T111" s="153"/>
      <c r="U111" s="153"/>
      <c r="V111" s="153"/>
      <c r="W111" s="153"/>
      <c r="X111" s="153"/>
      <c r="Y111" s="153"/>
      <c r="Z111" s="148"/>
      <c r="AA111" s="153"/>
      <c r="AB111" s="153"/>
      <c r="AC111" s="153"/>
      <c r="AD111" s="153"/>
      <c r="AE111" s="148"/>
      <c r="AF111" s="153"/>
      <c r="AG111" s="153"/>
      <c r="AH111" s="153"/>
      <c r="AI111" s="153"/>
      <c r="AJ111" s="148"/>
      <c r="AK111" s="153"/>
      <c r="AL111" s="189"/>
      <c r="AM111" s="155"/>
      <c r="AN111" s="155"/>
      <c r="AO111" s="155"/>
      <c r="AP111" s="156"/>
    </row>
    <row r="112" ht="13.5" customHeight="1">
      <c r="A112" s="241"/>
      <c r="B112" s="148"/>
      <c r="C112" s="148"/>
      <c r="D112" s="148"/>
      <c r="E112" s="148"/>
      <c r="F112" s="148"/>
      <c r="G112" s="148"/>
      <c r="H112" s="148"/>
      <c r="I112" s="148"/>
      <c r="J112" s="150"/>
      <c r="K112" s="152"/>
      <c r="L112" s="152"/>
      <c r="M112" s="152"/>
      <c r="N112" s="148"/>
      <c r="O112" s="148"/>
      <c r="P112" s="148"/>
      <c r="Q112" s="148"/>
      <c r="R112" s="153"/>
      <c r="S112" s="153"/>
      <c r="T112" s="153"/>
      <c r="U112" s="153"/>
      <c r="V112" s="153"/>
      <c r="W112" s="153"/>
      <c r="X112" s="153"/>
      <c r="Y112" s="153"/>
      <c r="Z112" s="148"/>
      <c r="AA112" s="153"/>
      <c r="AB112" s="153"/>
      <c r="AC112" s="153"/>
      <c r="AD112" s="153"/>
      <c r="AE112" s="148"/>
      <c r="AF112" s="153"/>
      <c r="AG112" s="153"/>
      <c r="AH112" s="153"/>
      <c r="AI112" s="153"/>
      <c r="AJ112" s="148"/>
      <c r="AK112" s="153"/>
      <c r="AL112" s="189"/>
      <c r="AM112" s="155"/>
      <c r="AN112" s="155"/>
      <c r="AO112" s="155"/>
      <c r="AP112" s="156"/>
    </row>
    <row r="113" ht="13.5" customHeight="1">
      <c r="A113" s="241"/>
      <c r="B113" s="148"/>
      <c r="C113" s="148"/>
      <c r="D113" s="148"/>
      <c r="E113" s="148"/>
      <c r="F113" s="148"/>
      <c r="G113" s="148"/>
      <c r="H113" s="148"/>
      <c r="I113" s="148"/>
      <c r="J113" s="150"/>
      <c r="K113" s="152"/>
      <c r="L113" s="152"/>
      <c r="M113" s="152"/>
      <c r="N113" s="148"/>
      <c r="O113" s="148"/>
      <c r="P113" s="148"/>
      <c r="Q113" s="148"/>
      <c r="R113" s="153"/>
      <c r="S113" s="153"/>
      <c r="T113" s="153"/>
      <c r="U113" s="153"/>
      <c r="V113" s="153"/>
      <c r="W113" s="153"/>
      <c r="X113" s="153"/>
      <c r="Y113" s="153"/>
      <c r="Z113" s="148"/>
      <c r="AA113" s="153"/>
      <c r="AB113" s="153"/>
      <c r="AC113" s="153"/>
      <c r="AD113" s="153"/>
      <c r="AE113" s="148"/>
      <c r="AF113" s="153"/>
      <c r="AG113" s="153"/>
      <c r="AH113" s="153"/>
      <c r="AI113" s="153"/>
      <c r="AJ113" s="148"/>
      <c r="AK113" s="153"/>
      <c r="AL113" s="189"/>
      <c r="AM113" s="155"/>
      <c r="AN113" s="155"/>
      <c r="AO113" s="155"/>
      <c r="AP113" s="156"/>
    </row>
    <row r="114" ht="13.5" customHeight="1">
      <c r="A114" s="241"/>
      <c r="B114" s="148"/>
      <c r="C114" s="148"/>
      <c r="D114" s="148"/>
      <c r="E114" s="148"/>
      <c r="F114" s="148"/>
      <c r="G114" s="148"/>
      <c r="H114" s="148"/>
      <c r="I114" s="148"/>
      <c r="J114" s="150"/>
      <c r="K114" s="152"/>
      <c r="L114" s="152"/>
      <c r="M114" s="152"/>
      <c r="N114" s="148"/>
      <c r="O114" s="148"/>
      <c r="P114" s="148"/>
      <c r="Q114" s="148"/>
      <c r="R114" s="153"/>
      <c r="S114" s="153"/>
      <c r="T114" s="153"/>
      <c r="U114" s="153"/>
      <c r="V114" s="153"/>
      <c r="W114" s="153"/>
      <c r="X114" s="153"/>
      <c r="Y114" s="153"/>
      <c r="Z114" s="148"/>
      <c r="AA114" s="153"/>
      <c r="AB114" s="153"/>
      <c r="AC114" s="153"/>
      <c r="AD114" s="153"/>
      <c r="AE114" s="148"/>
      <c r="AF114" s="153"/>
      <c r="AG114" s="153"/>
      <c r="AH114" s="153"/>
      <c r="AI114" s="153"/>
      <c r="AJ114" s="148"/>
      <c r="AK114" s="153"/>
      <c r="AL114" s="189"/>
      <c r="AM114" s="155"/>
      <c r="AN114" s="155"/>
      <c r="AO114" s="155"/>
      <c r="AP114" s="156"/>
    </row>
    <row r="115" ht="13.5" customHeight="1">
      <c r="A115" s="241"/>
      <c r="B115" s="148"/>
      <c r="C115" s="148"/>
      <c r="D115" s="148"/>
      <c r="E115" s="148"/>
      <c r="F115" s="148"/>
      <c r="G115" s="148"/>
      <c r="H115" s="148"/>
      <c r="I115" s="148"/>
      <c r="J115" s="150"/>
      <c r="K115" s="152"/>
      <c r="L115" s="152"/>
      <c r="M115" s="152"/>
      <c r="N115" s="148"/>
      <c r="O115" s="148"/>
      <c r="P115" s="148"/>
      <c r="Q115" s="148"/>
      <c r="R115" s="153"/>
      <c r="S115" s="153"/>
      <c r="T115" s="153"/>
      <c r="U115" s="153"/>
      <c r="V115" s="153"/>
      <c r="W115" s="153"/>
      <c r="X115" s="153"/>
      <c r="Y115" s="153"/>
      <c r="Z115" s="148"/>
      <c r="AA115" s="153"/>
      <c r="AB115" s="153"/>
      <c r="AC115" s="153"/>
      <c r="AD115" s="153"/>
      <c r="AE115" s="148"/>
      <c r="AF115" s="153"/>
      <c r="AG115" s="153"/>
      <c r="AH115" s="153"/>
      <c r="AI115" s="153"/>
      <c r="AJ115" s="148"/>
      <c r="AK115" s="153"/>
      <c r="AL115" s="189"/>
      <c r="AM115" s="155"/>
      <c r="AN115" s="155"/>
      <c r="AO115" s="155"/>
      <c r="AP115" s="156"/>
    </row>
    <row r="116" ht="13.5" customHeight="1">
      <c r="A116" s="241"/>
      <c r="B116" s="148"/>
      <c r="C116" s="148"/>
      <c r="D116" s="148"/>
      <c r="E116" s="148"/>
      <c r="F116" s="148"/>
      <c r="G116" s="148"/>
      <c r="H116" s="148"/>
      <c r="I116" s="148"/>
      <c r="J116" s="150"/>
      <c r="K116" s="152"/>
      <c r="L116" s="152"/>
      <c r="M116" s="152"/>
      <c r="N116" s="148"/>
      <c r="O116" s="148"/>
      <c r="P116" s="148"/>
      <c r="Q116" s="148"/>
      <c r="R116" s="153"/>
      <c r="S116" s="153"/>
      <c r="T116" s="153"/>
      <c r="U116" s="153"/>
      <c r="V116" s="153"/>
      <c r="W116" s="153"/>
      <c r="X116" s="153"/>
      <c r="Y116" s="153"/>
      <c r="Z116" s="148"/>
      <c r="AA116" s="153"/>
      <c r="AB116" s="153"/>
      <c r="AC116" s="153"/>
      <c r="AD116" s="153"/>
      <c r="AE116" s="148"/>
      <c r="AF116" s="153"/>
      <c r="AG116" s="153"/>
      <c r="AH116" s="153"/>
      <c r="AI116" s="153"/>
      <c r="AJ116" s="148"/>
      <c r="AK116" s="153"/>
      <c r="AL116" s="189"/>
      <c r="AM116" s="155"/>
      <c r="AN116" s="155"/>
      <c r="AO116" s="155"/>
      <c r="AP116" s="156"/>
    </row>
    <row r="117" ht="13.5" customHeight="1">
      <c r="A117" s="241"/>
      <c r="B117" s="148"/>
      <c r="C117" s="148"/>
      <c r="D117" s="148"/>
      <c r="E117" s="148"/>
      <c r="F117" s="148"/>
      <c r="G117" s="148"/>
      <c r="H117" s="148"/>
      <c r="I117" s="148"/>
      <c r="J117" s="150"/>
      <c r="K117" s="152"/>
      <c r="L117" s="152"/>
      <c r="M117" s="152"/>
      <c r="N117" s="148"/>
      <c r="O117" s="148"/>
      <c r="P117" s="148"/>
      <c r="Q117" s="148"/>
      <c r="R117" s="153"/>
      <c r="S117" s="153"/>
      <c r="T117" s="153"/>
      <c r="U117" s="153"/>
      <c r="V117" s="153"/>
      <c r="W117" s="153"/>
      <c r="X117" s="153"/>
      <c r="Y117" s="153"/>
      <c r="Z117" s="148"/>
      <c r="AA117" s="153"/>
      <c r="AB117" s="153"/>
      <c r="AC117" s="153"/>
      <c r="AD117" s="153"/>
      <c r="AE117" s="148"/>
      <c r="AF117" s="153"/>
      <c r="AG117" s="153"/>
      <c r="AH117" s="153"/>
      <c r="AI117" s="153"/>
      <c r="AJ117" s="148"/>
      <c r="AK117" s="153"/>
      <c r="AL117" s="189"/>
      <c r="AM117" s="155"/>
      <c r="AN117" s="155"/>
      <c r="AO117" s="155"/>
      <c r="AP117" s="156"/>
    </row>
    <row r="118" ht="13.5" customHeight="1">
      <c r="A118" s="241"/>
      <c r="B118" s="148"/>
      <c r="C118" s="148"/>
      <c r="D118" s="148"/>
      <c r="E118" s="148"/>
      <c r="F118" s="148"/>
      <c r="G118" s="148"/>
      <c r="H118" s="148"/>
      <c r="I118" s="148"/>
      <c r="J118" s="150"/>
      <c r="K118" s="152"/>
      <c r="L118" s="152"/>
      <c r="M118" s="152"/>
      <c r="N118" s="148"/>
      <c r="O118" s="148"/>
      <c r="P118" s="148"/>
      <c r="Q118" s="148"/>
      <c r="R118" s="153"/>
      <c r="S118" s="153"/>
      <c r="T118" s="153"/>
      <c r="U118" s="153"/>
      <c r="V118" s="153"/>
      <c r="W118" s="153"/>
      <c r="X118" s="153"/>
      <c r="Y118" s="153"/>
      <c r="Z118" s="148"/>
      <c r="AA118" s="153"/>
      <c r="AB118" s="153"/>
      <c r="AC118" s="153"/>
      <c r="AD118" s="153"/>
      <c r="AE118" s="148"/>
      <c r="AF118" s="153"/>
      <c r="AG118" s="153"/>
      <c r="AH118" s="153"/>
      <c r="AI118" s="153"/>
      <c r="AJ118" s="148"/>
      <c r="AK118" s="153"/>
      <c r="AL118" s="189"/>
      <c r="AM118" s="155"/>
      <c r="AN118" s="155"/>
      <c r="AO118" s="155"/>
      <c r="AP118" s="156"/>
    </row>
    <row r="119" ht="13.5" customHeight="1">
      <c r="A119" s="241"/>
      <c r="B119" s="148"/>
      <c r="C119" s="148"/>
      <c r="D119" s="148"/>
      <c r="E119" s="148"/>
      <c r="F119" s="148"/>
      <c r="G119" s="148"/>
      <c r="H119" s="148"/>
      <c r="I119" s="148"/>
      <c r="J119" s="150"/>
      <c r="K119" s="152"/>
      <c r="L119" s="152"/>
      <c r="M119" s="152"/>
      <c r="N119" s="148"/>
      <c r="O119" s="148"/>
      <c r="P119" s="148"/>
      <c r="Q119" s="148"/>
      <c r="R119" s="153"/>
      <c r="S119" s="153"/>
      <c r="T119" s="153"/>
      <c r="U119" s="153"/>
      <c r="V119" s="153"/>
      <c r="W119" s="153"/>
      <c r="X119" s="153"/>
      <c r="Y119" s="153"/>
      <c r="Z119" s="148"/>
      <c r="AA119" s="153"/>
      <c r="AB119" s="153"/>
      <c r="AC119" s="153"/>
      <c r="AD119" s="153"/>
      <c r="AE119" s="148"/>
      <c r="AF119" s="153"/>
      <c r="AG119" s="153"/>
      <c r="AH119" s="153"/>
      <c r="AI119" s="153"/>
      <c r="AJ119" s="148"/>
      <c r="AK119" s="153"/>
      <c r="AL119" s="189"/>
      <c r="AM119" s="155"/>
      <c r="AN119" s="155"/>
      <c r="AO119" s="155"/>
      <c r="AP119" s="156"/>
    </row>
    <row r="120" ht="13.5" customHeight="1">
      <c r="A120" s="241"/>
      <c r="B120" s="148"/>
      <c r="C120" s="148"/>
      <c r="D120" s="148"/>
      <c r="E120" s="148"/>
      <c r="F120" s="148"/>
      <c r="G120" s="148"/>
      <c r="H120" s="148"/>
      <c r="I120" s="148"/>
      <c r="J120" s="150"/>
      <c r="K120" s="152"/>
      <c r="L120" s="152"/>
      <c r="M120" s="152"/>
      <c r="N120" s="148"/>
      <c r="O120" s="148"/>
      <c r="P120" s="148"/>
      <c r="Q120" s="148"/>
      <c r="R120" s="153"/>
      <c r="S120" s="153"/>
      <c r="T120" s="153"/>
      <c r="U120" s="153"/>
      <c r="V120" s="153"/>
      <c r="W120" s="153"/>
      <c r="X120" s="153"/>
      <c r="Y120" s="153"/>
      <c r="Z120" s="148"/>
      <c r="AA120" s="153"/>
      <c r="AB120" s="153"/>
      <c r="AC120" s="153"/>
      <c r="AD120" s="153"/>
      <c r="AE120" s="148"/>
      <c r="AF120" s="153"/>
      <c r="AG120" s="153"/>
      <c r="AH120" s="153"/>
      <c r="AI120" s="153"/>
      <c r="AJ120" s="148"/>
      <c r="AK120" s="153"/>
      <c r="AL120" s="189"/>
      <c r="AM120" s="155"/>
      <c r="AN120" s="155"/>
      <c r="AO120" s="155"/>
      <c r="AP120" s="156"/>
    </row>
    <row r="121" ht="13.5" customHeight="1">
      <c r="A121" s="241"/>
      <c r="B121" s="148"/>
      <c r="C121" s="148"/>
      <c r="D121" s="148"/>
      <c r="E121" s="148"/>
      <c r="F121" s="148"/>
      <c r="G121" s="148"/>
      <c r="H121" s="148"/>
      <c r="I121" s="148"/>
      <c r="J121" s="150"/>
      <c r="K121" s="152"/>
      <c r="L121" s="152"/>
      <c r="M121" s="152"/>
      <c r="N121" s="148"/>
      <c r="O121" s="148"/>
      <c r="P121" s="148"/>
      <c r="Q121" s="148"/>
      <c r="R121" s="153"/>
      <c r="S121" s="153"/>
      <c r="T121" s="153"/>
      <c r="U121" s="153"/>
      <c r="V121" s="153"/>
      <c r="W121" s="153"/>
      <c r="X121" s="153"/>
      <c r="Y121" s="153"/>
      <c r="Z121" s="148"/>
      <c r="AA121" s="153"/>
      <c r="AB121" s="153"/>
      <c r="AC121" s="153"/>
      <c r="AD121" s="153"/>
      <c r="AE121" s="148"/>
      <c r="AF121" s="153"/>
      <c r="AG121" s="153"/>
      <c r="AH121" s="153"/>
      <c r="AI121" s="153"/>
      <c r="AJ121" s="148"/>
      <c r="AK121" s="153"/>
      <c r="AL121" s="189"/>
      <c r="AM121" s="155"/>
      <c r="AN121" s="155"/>
      <c r="AO121" s="155"/>
      <c r="AP121" s="156"/>
    </row>
    <row r="122" ht="13.5" customHeight="1">
      <c r="A122" s="241"/>
      <c r="B122" s="148"/>
      <c r="C122" s="148"/>
      <c r="D122" s="148"/>
      <c r="E122" s="148"/>
      <c r="F122" s="148"/>
      <c r="G122" s="148"/>
      <c r="H122" s="148"/>
      <c r="I122" s="148"/>
      <c r="J122" s="150"/>
      <c r="K122" s="152"/>
      <c r="L122" s="152"/>
      <c r="M122" s="152"/>
      <c r="N122" s="148"/>
      <c r="O122" s="148"/>
      <c r="P122" s="148"/>
      <c r="Q122" s="148"/>
      <c r="R122" s="153"/>
      <c r="S122" s="153"/>
      <c r="T122" s="153"/>
      <c r="U122" s="153"/>
      <c r="V122" s="153"/>
      <c r="W122" s="153"/>
      <c r="X122" s="153"/>
      <c r="Y122" s="153"/>
      <c r="Z122" s="148"/>
      <c r="AA122" s="153"/>
      <c r="AB122" s="153"/>
      <c r="AC122" s="153"/>
      <c r="AD122" s="153"/>
      <c r="AE122" s="148"/>
      <c r="AF122" s="153"/>
      <c r="AG122" s="153"/>
      <c r="AH122" s="153"/>
      <c r="AI122" s="153"/>
      <c r="AJ122" s="148"/>
      <c r="AK122" s="153"/>
      <c r="AL122" s="189"/>
      <c r="AM122" s="155"/>
      <c r="AN122" s="155"/>
      <c r="AO122" s="155"/>
      <c r="AP122" s="156"/>
    </row>
    <row r="123" ht="13.5" customHeight="1">
      <c r="A123" s="241"/>
      <c r="B123" s="148"/>
      <c r="C123" s="148"/>
      <c r="D123" s="148"/>
      <c r="E123" s="148"/>
      <c r="F123" s="148"/>
      <c r="G123" s="148"/>
      <c r="H123" s="148"/>
      <c r="I123" s="148"/>
      <c r="J123" s="150"/>
      <c r="K123" s="152"/>
      <c r="L123" s="152"/>
      <c r="M123" s="152"/>
      <c r="N123" s="148"/>
      <c r="O123" s="148"/>
      <c r="P123" s="148"/>
      <c r="Q123" s="148"/>
      <c r="R123" s="153"/>
      <c r="S123" s="153"/>
      <c r="T123" s="153"/>
      <c r="U123" s="153"/>
      <c r="V123" s="153"/>
      <c r="W123" s="153"/>
      <c r="X123" s="153"/>
      <c r="Y123" s="153"/>
      <c r="Z123" s="148"/>
      <c r="AA123" s="153"/>
      <c r="AB123" s="153"/>
      <c r="AC123" s="153"/>
      <c r="AD123" s="153"/>
      <c r="AE123" s="148"/>
      <c r="AF123" s="153"/>
      <c r="AG123" s="153"/>
      <c r="AH123" s="153"/>
      <c r="AI123" s="153"/>
      <c r="AJ123" s="148"/>
      <c r="AK123" s="153"/>
      <c r="AL123" s="189"/>
      <c r="AM123" s="155"/>
      <c r="AN123" s="155"/>
      <c r="AO123" s="155"/>
      <c r="AP123" s="156"/>
    </row>
    <row r="124" ht="13.5" customHeight="1">
      <c r="A124" s="241"/>
      <c r="B124" s="148"/>
      <c r="C124" s="148"/>
      <c r="D124" s="148"/>
      <c r="E124" s="148"/>
      <c r="F124" s="148"/>
      <c r="G124" s="148"/>
      <c r="H124" s="148"/>
      <c r="I124" s="148"/>
      <c r="J124" s="150"/>
      <c r="K124" s="152"/>
      <c r="L124" s="152"/>
      <c r="M124" s="152"/>
      <c r="N124" s="148"/>
      <c r="O124" s="148"/>
      <c r="P124" s="148"/>
      <c r="Q124" s="148"/>
      <c r="R124" s="153"/>
      <c r="S124" s="153"/>
      <c r="T124" s="153"/>
      <c r="U124" s="153"/>
      <c r="V124" s="153"/>
      <c r="W124" s="153"/>
      <c r="X124" s="153"/>
      <c r="Y124" s="153"/>
      <c r="Z124" s="148"/>
      <c r="AA124" s="153"/>
      <c r="AB124" s="153"/>
      <c r="AC124" s="153"/>
      <c r="AD124" s="153"/>
      <c r="AE124" s="148"/>
      <c r="AF124" s="153"/>
      <c r="AG124" s="153"/>
      <c r="AH124" s="153"/>
      <c r="AI124" s="153"/>
      <c r="AJ124" s="148"/>
      <c r="AK124" s="153"/>
      <c r="AL124" s="189"/>
      <c r="AM124" s="155"/>
      <c r="AN124" s="155"/>
      <c r="AO124" s="155"/>
      <c r="AP124" s="156"/>
    </row>
    <row r="125" ht="13.5" customHeight="1">
      <c r="A125" s="241"/>
      <c r="B125" s="148"/>
      <c r="C125" s="148"/>
      <c r="D125" s="148"/>
      <c r="E125" s="148"/>
      <c r="F125" s="148"/>
      <c r="G125" s="148"/>
      <c r="H125" s="148"/>
      <c r="I125" s="148"/>
      <c r="J125" s="150"/>
      <c r="K125" s="152"/>
      <c r="L125" s="152"/>
      <c r="M125" s="152"/>
      <c r="N125" s="148"/>
      <c r="O125" s="148"/>
      <c r="P125" s="148"/>
      <c r="Q125" s="148"/>
      <c r="R125" s="153"/>
      <c r="S125" s="153"/>
      <c r="T125" s="153"/>
      <c r="U125" s="153"/>
      <c r="V125" s="153"/>
      <c r="W125" s="153"/>
      <c r="X125" s="153"/>
      <c r="Y125" s="153"/>
      <c r="Z125" s="148"/>
      <c r="AA125" s="153"/>
      <c r="AB125" s="153"/>
      <c r="AC125" s="153"/>
      <c r="AD125" s="153"/>
      <c r="AE125" s="148"/>
      <c r="AF125" s="153"/>
      <c r="AG125" s="153"/>
      <c r="AH125" s="153"/>
      <c r="AI125" s="153"/>
      <c r="AJ125" s="148"/>
      <c r="AK125" s="153"/>
      <c r="AL125" s="189"/>
      <c r="AM125" s="155"/>
      <c r="AN125" s="155"/>
      <c r="AO125" s="155"/>
      <c r="AP125" s="156"/>
    </row>
    <row r="126" ht="13.5" customHeight="1">
      <c r="A126" s="241"/>
      <c r="B126" s="148"/>
      <c r="C126" s="148"/>
      <c r="D126" s="148"/>
      <c r="E126" s="148"/>
      <c r="F126" s="148"/>
      <c r="G126" s="148"/>
      <c r="H126" s="148"/>
      <c r="I126" s="148"/>
      <c r="J126" s="150"/>
      <c r="K126" s="152"/>
      <c r="L126" s="152"/>
      <c r="M126" s="152"/>
      <c r="N126" s="148"/>
      <c r="O126" s="148"/>
      <c r="P126" s="148"/>
      <c r="Q126" s="148"/>
      <c r="R126" s="153"/>
      <c r="S126" s="153"/>
      <c r="T126" s="153"/>
      <c r="U126" s="153"/>
      <c r="V126" s="153"/>
      <c r="W126" s="153"/>
      <c r="X126" s="153"/>
      <c r="Y126" s="153"/>
      <c r="Z126" s="148"/>
      <c r="AA126" s="153"/>
      <c r="AB126" s="153"/>
      <c r="AC126" s="153"/>
      <c r="AD126" s="153"/>
      <c r="AE126" s="148"/>
      <c r="AF126" s="153"/>
      <c r="AG126" s="153"/>
      <c r="AH126" s="153"/>
      <c r="AI126" s="153"/>
      <c r="AJ126" s="148"/>
      <c r="AK126" s="153"/>
      <c r="AL126" s="189"/>
      <c r="AM126" s="155"/>
      <c r="AN126" s="155"/>
      <c r="AO126" s="155"/>
      <c r="AP126" s="156"/>
    </row>
    <row r="127" ht="13.5" customHeight="1">
      <c r="A127" s="241"/>
      <c r="B127" s="148"/>
      <c r="C127" s="148"/>
      <c r="D127" s="148"/>
      <c r="E127" s="148"/>
      <c r="F127" s="148"/>
      <c r="G127" s="148"/>
      <c r="H127" s="148"/>
      <c r="I127" s="148"/>
      <c r="J127" s="150"/>
      <c r="K127" s="152"/>
      <c r="L127" s="152"/>
      <c r="M127" s="152"/>
      <c r="N127" s="148"/>
      <c r="O127" s="148"/>
      <c r="P127" s="148"/>
      <c r="Q127" s="148"/>
      <c r="R127" s="153"/>
      <c r="S127" s="153"/>
      <c r="T127" s="153"/>
      <c r="U127" s="153"/>
      <c r="V127" s="153"/>
      <c r="W127" s="153"/>
      <c r="X127" s="153"/>
      <c r="Y127" s="153"/>
      <c r="Z127" s="148"/>
      <c r="AA127" s="153"/>
      <c r="AB127" s="153"/>
      <c r="AC127" s="153"/>
      <c r="AD127" s="153"/>
      <c r="AE127" s="148"/>
      <c r="AF127" s="153"/>
      <c r="AG127" s="153"/>
      <c r="AH127" s="153"/>
      <c r="AI127" s="153"/>
      <c r="AJ127" s="148"/>
      <c r="AK127" s="153"/>
      <c r="AL127" s="189"/>
      <c r="AM127" s="155"/>
      <c r="AN127" s="155"/>
      <c r="AO127" s="155"/>
      <c r="AP127" s="156"/>
    </row>
    <row r="128" ht="13.5" customHeight="1">
      <c r="A128" s="241"/>
      <c r="B128" s="148"/>
      <c r="C128" s="148"/>
      <c r="D128" s="148"/>
      <c r="E128" s="148"/>
      <c r="F128" s="148"/>
      <c r="G128" s="148"/>
      <c r="H128" s="148"/>
      <c r="I128" s="148"/>
      <c r="J128" s="150"/>
      <c r="K128" s="152"/>
      <c r="L128" s="152"/>
      <c r="M128" s="152"/>
      <c r="N128" s="148"/>
      <c r="O128" s="148"/>
      <c r="P128" s="148"/>
      <c r="Q128" s="148"/>
      <c r="R128" s="153"/>
      <c r="S128" s="153"/>
      <c r="T128" s="153"/>
      <c r="U128" s="153"/>
      <c r="V128" s="153"/>
      <c r="W128" s="153"/>
      <c r="X128" s="153"/>
      <c r="Y128" s="153"/>
      <c r="Z128" s="148"/>
      <c r="AA128" s="153"/>
      <c r="AB128" s="153"/>
      <c r="AC128" s="153"/>
      <c r="AD128" s="153"/>
      <c r="AE128" s="148"/>
      <c r="AF128" s="153"/>
      <c r="AG128" s="153"/>
      <c r="AH128" s="153"/>
      <c r="AI128" s="153"/>
      <c r="AJ128" s="148"/>
      <c r="AK128" s="153"/>
      <c r="AL128" s="189"/>
      <c r="AM128" s="155"/>
      <c r="AN128" s="155"/>
      <c r="AO128" s="155"/>
      <c r="AP128" s="156"/>
    </row>
    <row r="129" ht="13.5" customHeight="1">
      <c r="A129" s="241"/>
      <c r="B129" s="148"/>
      <c r="C129" s="148"/>
      <c r="D129" s="148"/>
      <c r="E129" s="148"/>
      <c r="F129" s="148"/>
      <c r="G129" s="148"/>
      <c r="H129" s="148"/>
      <c r="I129" s="148"/>
      <c r="J129" s="150"/>
      <c r="K129" s="152"/>
      <c r="L129" s="152"/>
      <c r="M129" s="152"/>
      <c r="N129" s="148"/>
      <c r="O129" s="148"/>
      <c r="P129" s="148"/>
      <c r="Q129" s="148"/>
      <c r="R129" s="153"/>
      <c r="S129" s="153"/>
      <c r="T129" s="153"/>
      <c r="U129" s="153"/>
      <c r="V129" s="153"/>
      <c r="W129" s="153"/>
      <c r="X129" s="153"/>
      <c r="Y129" s="153"/>
      <c r="Z129" s="148"/>
      <c r="AA129" s="153"/>
      <c r="AB129" s="153"/>
      <c r="AC129" s="153"/>
      <c r="AD129" s="153"/>
      <c r="AE129" s="148"/>
      <c r="AF129" s="153"/>
      <c r="AG129" s="153"/>
      <c r="AH129" s="153"/>
      <c r="AI129" s="153"/>
      <c r="AJ129" s="148"/>
      <c r="AK129" s="153"/>
      <c r="AL129" s="189"/>
      <c r="AM129" s="155"/>
      <c r="AN129" s="155"/>
      <c r="AO129" s="155"/>
      <c r="AP129" s="156"/>
    </row>
    <row r="130" ht="13.5" customHeight="1">
      <c r="A130" s="241"/>
      <c r="B130" s="148"/>
      <c r="C130" s="148"/>
      <c r="D130" s="148"/>
      <c r="E130" s="148"/>
      <c r="F130" s="148"/>
      <c r="G130" s="148"/>
      <c r="H130" s="148"/>
      <c r="I130" s="148"/>
      <c r="J130" s="150"/>
      <c r="K130" s="152"/>
      <c r="L130" s="152"/>
      <c r="M130" s="152"/>
      <c r="N130" s="148"/>
      <c r="O130" s="148"/>
      <c r="P130" s="148"/>
      <c r="Q130" s="148"/>
      <c r="R130" s="153"/>
      <c r="S130" s="153"/>
      <c r="T130" s="153"/>
      <c r="U130" s="153"/>
      <c r="V130" s="153"/>
      <c r="W130" s="153"/>
      <c r="X130" s="153"/>
      <c r="Y130" s="153"/>
      <c r="Z130" s="148"/>
      <c r="AA130" s="153"/>
      <c r="AB130" s="153"/>
      <c r="AC130" s="153"/>
      <c r="AD130" s="153"/>
      <c r="AE130" s="148"/>
      <c r="AF130" s="153"/>
      <c r="AG130" s="153"/>
      <c r="AH130" s="153"/>
      <c r="AI130" s="153"/>
      <c r="AJ130" s="148"/>
      <c r="AK130" s="153"/>
      <c r="AL130" s="189"/>
      <c r="AM130" s="155"/>
      <c r="AN130" s="155"/>
      <c r="AO130" s="155"/>
      <c r="AP130" s="156"/>
    </row>
    <row r="131" ht="13.5" customHeight="1">
      <c r="A131" s="241"/>
      <c r="B131" s="148"/>
      <c r="C131" s="148"/>
      <c r="D131" s="148"/>
      <c r="E131" s="148"/>
      <c r="F131" s="148"/>
      <c r="G131" s="148"/>
      <c r="H131" s="148"/>
      <c r="I131" s="148"/>
      <c r="J131" s="150"/>
      <c r="K131" s="152"/>
      <c r="L131" s="152"/>
      <c r="M131" s="152"/>
      <c r="N131" s="148"/>
      <c r="O131" s="148"/>
      <c r="P131" s="148"/>
      <c r="Q131" s="148"/>
      <c r="R131" s="153"/>
      <c r="S131" s="153"/>
      <c r="T131" s="153"/>
      <c r="U131" s="153"/>
      <c r="V131" s="153"/>
      <c r="W131" s="153"/>
      <c r="X131" s="153"/>
      <c r="Y131" s="153"/>
      <c r="Z131" s="148"/>
      <c r="AA131" s="153"/>
      <c r="AB131" s="153"/>
      <c r="AC131" s="153"/>
      <c r="AD131" s="153"/>
      <c r="AE131" s="148"/>
      <c r="AF131" s="153"/>
      <c r="AG131" s="153"/>
      <c r="AH131" s="153"/>
      <c r="AI131" s="153"/>
      <c r="AJ131" s="148"/>
      <c r="AK131" s="153"/>
      <c r="AL131" s="189"/>
      <c r="AM131" s="155"/>
      <c r="AN131" s="155"/>
      <c r="AO131" s="155"/>
      <c r="AP131" s="156"/>
    </row>
    <row r="132" ht="13.5" customHeight="1">
      <c r="A132" s="241"/>
      <c r="B132" s="148"/>
      <c r="C132" s="148"/>
      <c r="D132" s="148"/>
      <c r="E132" s="148"/>
      <c r="F132" s="148"/>
      <c r="G132" s="148"/>
      <c r="H132" s="148"/>
      <c r="I132" s="148"/>
      <c r="J132" s="150"/>
      <c r="K132" s="152"/>
      <c r="L132" s="152"/>
      <c r="M132" s="152"/>
      <c r="N132" s="148"/>
      <c r="O132" s="148"/>
      <c r="P132" s="148"/>
      <c r="Q132" s="148"/>
      <c r="R132" s="153"/>
      <c r="S132" s="153"/>
      <c r="T132" s="153"/>
      <c r="U132" s="153"/>
      <c r="V132" s="153"/>
      <c r="W132" s="153"/>
      <c r="X132" s="153"/>
      <c r="Y132" s="153"/>
      <c r="Z132" s="148"/>
      <c r="AA132" s="153"/>
      <c r="AB132" s="153"/>
      <c r="AC132" s="153"/>
      <c r="AD132" s="153"/>
      <c r="AE132" s="148"/>
      <c r="AF132" s="153"/>
      <c r="AG132" s="153"/>
      <c r="AH132" s="153"/>
      <c r="AI132" s="153"/>
      <c r="AJ132" s="148"/>
      <c r="AK132" s="153"/>
      <c r="AL132" s="189"/>
      <c r="AM132" s="155"/>
      <c r="AN132" s="155"/>
      <c r="AO132" s="155"/>
      <c r="AP132" s="156"/>
    </row>
    <row r="133" ht="13.5" customHeight="1">
      <c r="A133" s="241"/>
      <c r="B133" s="148"/>
      <c r="C133" s="148"/>
      <c r="D133" s="148"/>
      <c r="E133" s="148"/>
      <c r="F133" s="148"/>
      <c r="G133" s="148"/>
      <c r="H133" s="148"/>
      <c r="I133" s="148"/>
      <c r="J133" s="150"/>
      <c r="K133" s="152"/>
      <c r="L133" s="152"/>
      <c r="M133" s="152"/>
      <c r="N133" s="148"/>
      <c r="O133" s="148"/>
      <c r="P133" s="148"/>
      <c r="Q133" s="148"/>
      <c r="R133" s="153"/>
      <c r="S133" s="153"/>
      <c r="T133" s="153"/>
      <c r="U133" s="153"/>
      <c r="V133" s="153"/>
      <c r="W133" s="153"/>
      <c r="X133" s="153"/>
      <c r="Y133" s="153"/>
      <c r="Z133" s="148"/>
      <c r="AA133" s="153"/>
      <c r="AB133" s="153"/>
      <c r="AC133" s="153"/>
      <c r="AD133" s="153"/>
      <c r="AE133" s="148"/>
      <c r="AF133" s="153"/>
      <c r="AG133" s="153"/>
      <c r="AH133" s="153"/>
      <c r="AI133" s="153"/>
      <c r="AJ133" s="148"/>
      <c r="AK133" s="153"/>
      <c r="AL133" s="189"/>
      <c r="AM133" s="155"/>
      <c r="AN133" s="155"/>
      <c r="AO133" s="155"/>
      <c r="AP133" s="156"/>
    </row>
    <row r="134" ht="13.5" customHeight="1">
      <c r="A134" s="241"/>
      <c r="B134" s="148"/>
      <c r="C134" s="148"/>
      <c r="D134" s="148"/>
      <c r="E134" s="148"/>
      <c r="F134" s="148"/>
      <c r="G134" s="148"/>
      <c r="H134" s="148"/>
      <c r="I134" s="148"/>
      <c r="J134" s="150"/>
      <c r="K134" s="152"/>
      <c r="L134" s="152"/>
      <c r="M134" s="152"/>
      <c r="N134" s="148"/>
      <c r="O134" s="148"/>
      <c r="P134" s="148"/>
      <c r="Q134" s="148"/>
      <c r="R134" s="153"/>
      <c r="S134" s="153"/>
      <c r="T134" s="153"/>
      <c r="U134" s="153"/>
      <c r="V134" s="153"/>
      <c r="W134" s="153"/>
      <c r="X134" s="153"/>
      <c r="Y134" s="153"/>
      <c r="Z134" s="148"/>
      <c r="AA134" s="153"/>
      <c r="AB134" s="153"/>
      <c r="AC134" s="153"/>
      <c r="AD134" s="153"/>
      <c r="AE134" s="148"/>
      <c r="AF134" s="153"/>
      <c r="AG134" s="153"/>
      <c r="AH134" s="153"/>
      <c r="AI134" s="153"/>
      <c r="AJ134" s="148"/>
      <c r="AK134" s="153"/>
      <c r="AL134" s="189"/>
      <c r="AM134" s="155"/>
      <c r="AN134" s="155"/>
      <c r="AO134" s="155"/>
      <c r="AP134" s="156"/>
    </row>
    <row r="135" ht="13.5" customHeight="1">
      <c r="A135" s="241"/>
      <c r="B135" s="148"/>
      <c r="C135" s="148"/>
      <c r="D135" s="148"/>
      <c r="E135" s="148"/>
      <c r="F135" s="148"/>
      <c r="G135" s="148"/>
      <c r="H135" s="148"/>
      <c r="I135" s="148"/>
      <c r="J135" s="150"/>
      <c r="K135" s="152"/>
      <c r="L135" s="152"/>
      <c r="M135" s="152"/>
      <c r="N135" s="148"/>
      <c r="O135" s="148"/>
      <c r="P135" s="148"/>
      <c r="Q135" s="148"/>
      <c r="R135" s="153"/>
      <c r="S135" s="153"/>
      <c r="T135" s="153"/>
      <c r="U135" s="153"/>
      <c r="V135" s="153"/>
      <c r="W135" s="153"/>
      <c r="X135" s="153"/>
      <c r="Y135" s="153"/>
      <c r="Z135" s="148"/>
      <c r="AA135" s="153"/>
      <c r="AB135" s="153"/>
      <c r="AC135" s="153"/>
      <c r="AD135" s="153"/>
      <c r="AE135" s="148"/>
      <c r="AF135" s="153"/>
      <c r="AG135" s="153"/>
      <c r="AH135" s="153"/>
      <c r="AI135" s="153"/>
      <c r="AJ135" s="148"/>
      <c r="AK135" s="153"/>
      <c r="AL135" s="189"/>
      <c r="AM135" s="155"/>
      <c r="AN135" s="155"/>
      <c r="AO135" s="155"/>
      <c r="AP135" s="156"/>
    </row>
    <row r="136" ht="13.5" customHeight="1">
      <c r="A136" s="241"/>
      <c r="B136" s="148"/>
      <c r="C136" s="148"/>
      <c r="D136" s="148"/>
      <c r="E136" s="148"/>
      <c r="F136" s="148"/>
      <c r="G136" s="148"/>
      <c r="H136" s="148"/>
      <c r="I136" s="148"/>
      <c r="J136" s="150"/>
      <c r="K136" s="152"/>
      <c r="L136" s="152"/>
      <c r="M136" s="152"/>
      <c r="N136" s="148"/>
      <c r="O136" s="148"/>
      <c r="P136" s="148"/>
      <c r="Q136" s="148"/>
      <c r="R136" s="153"/>
      <c r="S136" s="153"/>
      <c r="T136" s="153"/>
      <c r="U136" s="153"/>
      <c r="V136" s="153"/>
      <c r="W136" s="153"/>
      <c r="X136" s="153"/>
      <c r="Y136" s="153"/>
      <c r="Z136" s="148"/>
      <c r="AA136" s="153"/>
      <c r="AB136" s="153"/>
      <c r="AC136" s="153"/>
      <c r="AD136" s="153"/>
      <c r="AE136" s="148"/>
      <c r="AF136" s="153"/>
      <c r="AG136" s="153"/>
      <c r="AH136" s="153"/>
      <c r="AI136" s="153"/>
      <c r="AJ136" s="148"/>
      <c r="AK136" s="153"/>
      <c r="AL136" s="189"/>
      <c r="AM136" s="155"/>
      <c r="AN136" s="155"/>
      <c r="AO136" s="155"/>
      <c r="AP136" s="156"/>
    </row>
    <row r="137" ht="13.5" customHeight="1">
      <c r="A137" s="241"/>
      <c r="B137" s="148"/>
      <c r="C137" s="148"/>
      <c r="D137" s="148"/>
      <c r="E137" s="148"/>
      <c r="F137" s="148"/>
      <c r="G137" s="148"/>
      <c r="H137" s="148"/>
      <c r="I137" s="148"/>
      <c r="J137" s="150"/>
      <c r="K137" s="152"/>
      <c r="L137" s="152"/>
      <c r="M137" s="152"/>
      <c r="N137" s="148"/>
      <c r="O137" s="148"/>
      <c r="P137" s="148"/>
      <c r="Q137" s="148"/>
      <c r="R137" s="153"/>
      <c r="S137" s="153"/>
      <c r="T137" s="153"/>
      <c r="U137" s="153"/>
      <c r="V137" s="153"/>
      <c r="W137" s="153"/>
      <c r="X137" s="153"/>
      <c r="Y137" s="153"/>
      <c r="Z137" s="148"/>
      <c r="AA137" s="153"/>
      <c r="AB137" s="153"/>
      <c r="AC137" s="153"/>
      <c r="AD137" s="153"/>
      <c r="AE137" s="148"/>
      <c r="AF137" s="153"/>
      <c r="AG137" s="153"/>
      <c r="AH137" s="153"/>
      <c r="AI137" s="153"/>
      <c r="AJ137" s="148"/>
      <c r="AK137" s="153"/>
      <c r="AL137" s="189"/>
      <c r="AM137" s="155"/>
      <c r="AN137" s="155"/>
      <c r="AO137" s="155"/>
      <c r="AP137" s="156"/>
    </row>
    <row r="138" ht="13.5" customHeight="1">
      <c r="A138" s="241"/>
      <c r="B138" s="148"/>
      <c r="C138" s="148"/>
      <c r="D138" s="148"/>
      <c r="E138" s="148"/>
      <c r="F138" s="148"/>
      <c r="G138" s="148"/>
      <c r="H138" s="148"/>
      <c r="I138" s="148"/>
      <c r="J138" s="150"/>
      <c r="K138" s="152"/>
      <c r="L138" s="152"/>
      <c r="M138" s="152"/>
      <c r="N138" s="148"/>
      <c r="O138" s="148"/>
      <c r="P138" s="148"/>
      <c r="Q138" s="148"/>
      <c r="R138" s="153"/>
      <c r="S138" s="153"/>
      <c r="T138" s="153"/>
      <c r="U138" s="153"/>
      <c r="V138" s="153"/>
      <c r="W138" s="153"/>
      <c r="X138" s="153"/>
      <c r="Y138" s="153"/>
      <c r="Z138" s="148"/>
      <c r="AA138" s="153"/>
      <c r="AB138" s="153"/>
      <c r="AC138" s="153"/>
      <c r="AD138" s="153"/>
      <c r="AE138" s="148"/>
      <c r="AF138" s="153"/>
      <c r="AG138" s="153"/>
      <c r="AH138" s="153"/>
      <c r="AI138" s="153"/>
      <c r="AJ138" s="148"/>
      <c r="AK138" s="153"/>
      <c r="AL138" s="189"/>
      <c r="AM138" s="155"/>
      <c r="AN138" s="155"/>
      <c r="AO138" s="155"/>
      <c r="AP138" s="156"/>
    </row>
    <row r="139" ht="13.5" customHeight="1">
      <c r="A139" s="241"/>
      <c r="B139" s="148"/>
      <c r="C139" s="148"/>
      <c r="D139" s="148"/>
      <c r="E139" s="148"/>
      <c r="F139" s="148"/>
      <c r="G139" s="148"/>
      <c r="H139" s="148"/>
      <c r="I139" s="148"/>
      <c r="J139" s="150"/>
      <c r="K139" s="152"/>
      <c r="L139" s="152"/>
      <c r="M139" s="152"/>
      <c r="N139" s="148"/>
      <c r="O139" s="148"/>
      <c r="P139" s="148"/>
      <c r="Q139" s="148"/>
      <c r="R139" s="153"/>
      <c r="S139" s="153"/>
      <c r="T139" s="153"/>
      <c r="U139" s="153"/>
      <c r="V139" s="153"/>
      <c r="W139" s="153"/>
      <c r="X139" s="153"/>
      <c r="Y139" s="153"/>
      <c r="Z139" s="148"/>
      <c r="AA139" s="153"/>
      <c r="AB139" s="153"/>
      <c r="AC139" s="153"/>
      <c r="AD139" s="153"/>
      <c r="AE139" s="148"/>
      <c r="AF139" s="153"/>
      <c r="AG139" s="153"/>
      <c r="AH139" s="153"/>
      <c r="AI139" s="153"/>
      <c r="AJ139" s="148"/>
      <c r="AK139" s="153"/>
      <c r="AL139" s="189"/>
      <c r="AM139" s="155"/>
      <c r="AN139" s="155"/>
      <c r="AO139" s="155"/>
      <c r="AP139" s="156"/>
    </row>
    <row r="140" ht="13.5" customHeight="1">
      <c r="A140" s="241"/>
      <c r="B140" s="148"/>
      <c r="C140" s="148"/>
      <c r="D140" s="148"/>
      <c r="E140" s="148"/>
      <c r="F140" s="148"/>
      <c r="G140" s="148"/>
      <c r="H140" s="148"/>
      <c r="I140" s="148"/>
      <c r="J140" s="150"/>
      <c r="K140" s="152"/>
      <c r="L140" s="152"/>
      <c r="M140" s="152"/>
      <c r="N140" s="148"/>
      <c r="O140" s="148"/>
      <c r="P140" s="148"/>
      <c r="Q140" s="148"/>
      <c r="R140" s="153"/>
      <c r="S140" s="153"/>
      <c r="T140" s="153"/>
      <c r="U140" s="153"/>
      <c r="V140" s="153"/>
      <c r="W140" s="153"/>
      <c r="X140" s="153"/>
      <c r="Y140" s="153"/>
      <c r="Z140" s="148"/>
      <c r="AA140" s="153"/>
      <c r="AB140" s="153"/>
      <c r="AC140" s="153"/>
      <c r="AD140" s="153"/>
      <c r="AE140" s="148"/>
      <c r="AF140" s="153"/>
      <c r="AG140" s="153"/>
      <c r="AH140" s="153"/>
      <c r="AI140" s="153"/>
      <c r="AJ140" s="148"/>
      <c r="AK140" s="153"/>
      <c r="AL140" s="189"/>
      <c r="AM140" s="155"/>
      <c r="AN140" s="155"/>
      <c r="AO140" s="155"/>
      <c r="AP140" s="156"/>
    </row>
    <row r="141" ht="13.5" customHeight="1">
      <c r="A141" s="241"/>
      <c r="B141" s="148"/>
      <c r="C141" s="148"/>
      <c r="D141" s="148"/>
      <c r="E141" s="148"/>
      <c r="F141" s="148"/>
      <c r="G141" s="148"/>
      <c r="H141" s="148"/>
      <c r="I141" s="148"/>
      <c r="J141" s="150"/>
      <c r="K141" s="152"/>
      <c r="L141" s="152"/>
      <c r="M141" s="152"/>
      <c r="N141" s="148"/>
      <c r="O141" s="148"/>
      <c r="P141" s="148"/>
      <c r="Q141" s="148"/>
      <c r="R141" s="153"/>
      <c r="S141" s="153"/>
      <c r="T141" s="153"/>
      <c r="U141" s="153"/>
      <c r="V141" s="153"/>
      <c r="W141" s="153"/>
      <c r="X141" s="153"/>
      <c r="Y141" s="153"/>
      <c r="Z141" s="148"/>
      <c r="AA141" s="153"/>
      <c r="AB141" s="153"/>
      <c r="AC141" s="153"/>
      <c r="AD141" s="153"/>
      <c r="AE141" s="148"/>
      <c r="AF141" s="153"/>
      <c r="AG141" s="153"/>
      <c r="AH141" s="153"/>
      <c r="AI141" s="153"/>
      <c r="AJ141" s="148"/>
      <c r="AK141" s="153"/>
      <c r="AL141" s="189"/>
      <c r="AM141" s="155"/>
      <c r="AN141" s="155"/>
      <c r="AO141" s="155"/>
      <c r="AP141" s="156"/>
    </row>
    <row r="142" ht="13.5" customHeight="1">
      <c r="A142" s="241"/>
      <c r="B142" s="148"/>
      <c r="C142" s="148"/>
      <c r="D142" s="148"/>
      <c r="E142" s="148"/>
      <c r="F142" s="148"/>
      <c r="G142" s="148"/>
      <c r="H142" s="148"/>
      <c r="I142" s="148"/>
      <c r="J142" s="150"/>
      <c r="K142" s="152"/>
      <c r="L142" s="152"/>
      <c r="M142" s="152"/>
      <c r="N142" s="148"/>
      <c r="O142" s="148"/>
      <c r="P142" s="148"/>
      <c r="Q142" s="148"/>
      <c r="R142" s="153"/>
      <c r="S142" s="153"/>
      <c r="T142" s="153"/>
      <c r="U142" s="153"/>
      <c r="V142" s="153"/>
      <c r="W142" s="153"/>
      <c r="X142" s="153"/>
      <c r="Y142" s="153"/>
      <c r="Z142" s="148"/>
      <c r="AA142" s="153"/>
      <c r="AB142" s="153"/>
      <c r="AC142" s="153"/>
      <c r="AD142" s="153"/>
      <c r="AE142" s="148"/>
      <c r="AF142" s="153"/>
      <c r="AG142" s="153"/>
      <c r="AH142" s="153"/>
      <c r="AI142" s="153"/>
      <c r="AJ142" s="148"/>
      <c r="AK142" s="153"/>
      <c r="AL142" s="189"/>
      <c r="AM142" s="155"/>
      <c r="AN142" s="155"/>
      <c r="AO142" s="155"/>
      <c r="AP142" s="156"/>
    </row>
    <row r="143" ht="13.5" customHeight="1">
      <c r="A143" s="241"/>
      <c r="B143" s="148"/>
      <c r="C143" s="148"/>
      <c r="D143" s="148"/>
      <c r="E143" s="148"/>
      <c r="F143" s="148"/>
      <c r="G143" s="148"/>
      <c r="H143" s="148"/>
      <c r="I143" s="148"/>
      <c r="J143" s="150"/>
      <c r="K143" s="152"/>
      <c r="L143" s="152"/>
      <c r="M143" s="152"/>
      <c r="N143" s="148"/>
      <c r="O143" s="148"/>
      <c r="P143" s="148"/>
      <c r="Q143" s="148"/>
      <c r="R143" s="153"/>
      <c r="S143" s="153"/>
      <c r="T143" s="153"/>
      <c r="U143" s="153"/>
      <c r="V143" s="153"/>
      <c r="W143" s="153"/>
      <c r="X143" s="153"/>
      <c r="Y143" s="153"/>
      <c r="Z143" s="148"/>
      <c r="AA143" s="153"/>
      <c r="AB143" s="153"/>
      <c r="AC143" s="153"/>
      <c r="AD143" s="153"/>
      <c r="AE143" s="148"/>
      <c r="AF143" s="153"/>
      <c r="AG143" s="153"/>
      <c r="AH143" s="153"/>
      <c r="AI143" s="153"/>
      <c r="AJ143" s="148"/>
      <c r="AK143" s="153"/>
      <c r="AL143" s="189"/>
      <c r="AM143" s="155"/>
      <c r="AN143" s="155"/>
      <c r="AO143" s="155"/>
      <c r="AP143" s="156"/>
    </row>
    <row r="144" ht="13.5" customHeight="1">
      <c r="A144" s="241"/>
      <c r="B144" s="148"/>
      <c r="C144" s="148"/>
      <c r="D144" s="148"/>
      <c r="E144" s="148"/>
      <c r="F144" s="148"/>
      <c r="G144" s="148"/>
      <c r="H144" s="148"/>
      <c r="I144" s="148"/>
      <c r="J144" s="150"/>
      <c r="K144" s="152"/>
      <c r="L144" s="152"/>
      <c r="M144" s="152"/>
      <c r="N144" s="148"/>
      <c r="O144" s="148"/>
      <c r="P144" s="148"/>
      <c r="Q144" s="148"/>
      <c r="R144" s="153"/>
      <c r="S144" s="153"/>
      <c r="T144" s="153"/>
      <c r="U144" s="153"/>
      <c r="V144" s="153"/>
      <c r="W144" s="153"/>
      <c r="X144" s="153"/>
      <c r="Y144" s="153"/>
      <c r="Z144" s="148"/>
      <c r="AA144" s="153"/>
      <c r="AB144" s="153"/>
      <c r="AC144" s="153"/>
      <c r="AD144" s="153"/>
      <c r="AE144" s="148"/>
      <c r="AF144" s="153"/>
      <c r="AG144" s="153"/>
      <c r="AH144" s="153"/>
      <c r="AI144" s="153"/>
      <c r="AJ144" s="148"/>
      <c r="AK144" s="153"/>
      <c r="AL144" s="189"/>
      <c r="AM144" s="155"/>
      <c r="AN144" s="155"/>
      <c r="AO144" s="155"/>
      <c r="AP144" s="156"/>
    </row>
    <row r="145" ht="13.5" customHeight="1">
      <c r="A145" s="241"/>
      <c r="B145" s="148"/>
      <c r="C145" s="148"/>
      <c r="D145" s="148"/>
      <c r="E145" s="148"/>
      <c r="F145" s="148"/>
      <c r="G145" s="148"/>
      <c r="H145" s="148"/>
      <c r="I145" s="148"/>
      <c r="J145" s="150"/>
      <c r="K145" s="152"/>
      <c r="L145" s="152"/>
      <c r="M145" s="152"/>
      <c r="N145" s="148"/>
      <c r="O145" s="148"/>
      <c r="P145" s="148"/>
      <c r="Q145" s="148"/>
      <c r="R145" s="153"/>
      <c r="S145" s="153"/>
      <c r="T145" s="153"/>
      <c r="U145" s="153"/>
      <c r="V145" s="153"/>
      <c r="W145" s="153"/>
      <c r="X145" s="153"/>
      <c r="Y145" s="153"/>
      <c r="Z145" s="148"/>
      <c r="AA145" s="153"/>
      <c r="AB145" s="153"/>
      <c r="AC145" s="153"/>
      <c r="AD145" s="153"/>
      <c r="AE145" s="148"/>
      <c r="AF145" s="153"/>
      <c r="AG145" s="153"/>
      <c r="AH145" s="153"/>
      <c r="AI145" s="153"/>
      <c r="AJ145" s="148"/>
      <c r="AK145" s="153"/>
      <c r="AL145" s="189"/>
      <c r="AM145" s="155"/>
      <c r="AN145" s="155"/>
      <c r="AO145" s="155"/>
      <c r="AP145" s="156"/>
    </row>
    <row r="146" ht="13.5" customHeight="1">
      <c r="A146" s="241"/>
      <c r="B146" s="148"/>
      <c r="C146" s="148"/>
      <c r="D146" s="148"/>
      <c r="E146" s="148"/>
      <c r="F146" s="148"/>
      <c r="G146" s="148"/>
      <c r="H146" s="148"/>
      <c r="I146" s="148"/>
      <c r="J146" s="150"/>
      <c r="K146" s="152"/>
      <c r="L146" s="152"/>
      <c r="M146" s="152"/>
      <c r="N146" s="148"/>
      <c r="O146" s="148"/>
      <c r="P146" s="148"/>
      <c r="Q146" s="148"/>
      <c r="R146" s="153"/>
      <c r="S146" s="153"/>
      <c r="T146" s="153"/>
      <c r="U146" s="153"/>
      <c r="V146" s="153"/>
      <c r="W146" s="153"/>
      <c r="X146" s="153"/>
      <c r="Y146" s="153"/>
      <c r="Z146" s="148"/>
      <c r="AA146" s="153"/>
      <c r="AB146" s="153"/>
      <c r="AC146" s="153"/>
      <c r="AD146" s="153"/>
      <c r="AE146" s="148"/>
      <c r="AF146" s="153"/>
      <c r="AG146" s="153"/>
      <c r="AH146" s="153"/>
      <c r="AI146" s="153"/>
      <c r="AJ146" s="148"/>
      <c r="AK146" s="153"/>
      <c r="AL146" s="189"/>
      <c r="AM146" s="155"/>
      <c r="AN146" s="155"/>
      <c r="AO146" s="155"/>
      <c r="AP146" s="156"/>
    </row>
    <row r="147" ht="13.5" customHeight="1">
      <c r="A147" s="241"/>
      <c r="B147" s="148"/>
      <c r="C147" s="148"/>
      <c r="D147" s="148"/>
      <c r="E147" s="148"/>
      <c r="F147" s="148"/>
      <c r="G147" s="148"/>
      <c r="H147" s="148"/>
      <c r="I147" s="148"/>
      <c r="J147" s="150"/>
      <c r="K147" s="152"/>
      <c r="L147" s="152"/>
      <c r="M147" s="152"/>
      <c r="N147" s="148"/>
      <c r="O147" s="148"/>
      <c r="P147" s="148"/>
      <c r="Q147" s="148"/>
      <c r="R147" s="153"/>
      <c r="S147" s="153"/>
      <c r="T147" s="153"/>
      <c r="U147" s="153"/>
      <c r="V147" s="153"/>
      <c r="W147" s="153"/>
      <c r="X147" s="153"/>
      <c r="Y147" s="153"/>
      <c r="Z147" s="148"/>
      <c r="AA147" s="153"/>
      <c r="AB147" s="153"/>
      <c r="AC147" s="153"/>
      <c r="AD147" s="153"/>
      <c r="AE147" s="148"/>
      <c r="AF147" s="153"/>
      <c r="AG147" s="153"/>
      <c r="AH147" s="153"/>
      <c r="AI147" s="153"/>
      <c r="AJ147" s="148"/>
      <c r="AK147" s="153"/>
      <c r="AL147" s="189"/>
      <c r="AM147" s="155"/>
      <c r="AN147" s="155"/>
      <c r="AO147" s="155"/>
      <c r="AP147" s="156"/>
    </row>
    <row r="148" ht="13.5" customHeight="1">
      <c r="A148" s="241"/>
      <c r="B148" s="148"/>
      <c r="C148" s="148"/>
      <c r="D148" s="148"/>
      <c r="E148" s="148"/>
      <c r="F148" s="148"/>
      <c r="G148" s="148"/>
      <c r="H148" s="148"/>
      <c r="I148" s="148"/>
      <c r="J148" s="150"/>
      <c r="K148" s="152"/>
      <c r="L148" s="152"/>
      <c r="M148" s="152"/>
      <c r="N148" s="148"/>
      <c r="O148" s="148"/>
      <c r="P148" s="148"/>
      <c r="Q148" s="148"/>
      <c r="R148" s="153"/>
      <c r="S148" s="153"/>
      <c r="T148" s="153"/>
      <c r="U148" s="153"/>
      <c r="V148" s="153"/>
      <c r="W148" s="153"/>
      <c r="X148" s="153"/>
      <c r="Y148" s="153"/>
      <c r="Z148" s="148"/>
      <c r="AA148" s="153"/>
      <c r="AB148" s="153"/>
      <c r="AC148" s="153"/>
      <c r="AD148" s="153"/>
      <c r="AE148" s="148"/>
      <c r="AF148" s="153"/>
      <c r="AG148" s="153"/>
      <c r="AH148" s="153"/>
      <c r="AI148" s="153"/>
      <c r="AJ148" s="148"/>
      <c r="AK148" s="153"/>
      <c r="AL148" s="189"/>
      <c r="AM148" s="155"/>
      <c r="AN148" s="155"/>
      <c r="AO148" s="155"/>
      <c r="AP148" s="156"/>
    </row>
    <row r="149" ht="13.5" customHeight="1">
      <c r="A149" s="241"/>
      <c r="B149" s="148"/>
      <c r="C149" s="148"/>
      <c r="D149" s="148"/>
      <c r="E149" s="148"/>
      <c r="F149" s="148"/>
      <c r="G149" s="148"/>
      <c r="H149" s="148"/>
      <c r="I149" s="148"/>
      <c r="J149" s="150"/>
      <c r="K149" s="152"/>
      <c r="L149" s="152"/>
      <c r="M149" s="152"/>
      <c r="N149" s="148"/>
      <c r="O149" s="148"/>
      <c r="P149" s="148"/>
      <c r="Q149" s="148"/>
      <c r="R149" s="153"/>
      <c r="S149" s="153"/>
      <c r="T149" s="153"/>
      <c r="U149" s="153"/>
      <c r="V149" s="153"/>
      <c r="W149" s="153"/>
      <c r="X149" s="153"/>
      <c r="Y149" s="153"/>
      <c r="Z149" s="148"/>
      <c r="AA149" s="153"/>
      <c r="AB149" s="153"/>
      <c r="AC149" s="153"/>
      <c r="AD149" s="153"/>
      <c r="AE149" s="148"/>
      <c r="AF149" s="153"/>
      <c r="AG149" s="153"/>
      <c r="AH149" s="153"/>
      <c r="AI149" s="153"/>
      <c r="AJ149" s="148"/>
      <c r="AK149" s="153"/>
      <c r="AL149" s="189"/>
      <c r="AM149" s="155"/>
      <c r="AN149" s="155"/>
      <c r="AO149" s="155"/>
      <c r="AP149" s="156"/>
    </row>
    <row r="150" ht="13.5" customHeight="1">
      <c r="A150" s="241"/>
      <c r="B150" s="148"/>
      <c r="C150" s="148"/>
      <c r="D150" s="148"/>
      <c r="E150" s="148"/>
      <c r="F150" s="148"/>
      <c r="G150" s="148"/>
      <c r="H150" s="148"/>
      <c r="I150" s="148"/>
      <c r="J150" s="150"/>
      <c r="K150" s="152"/>
      <c r="L150" s="152"/>
      <c r="M150" s="152"/>
      <c r="N150" s="148"/>
      <c r="O150" s="148"/>
      <c r="P150" s="148"/>
      <c r="Q150" s="148"/>
      <c r="R150" s="153"/>
      <c r="S150" s="153"/>
      <c r="T150" s="153"/>
      <c r="U150" s="153"/>
      <c r="V150" s="153"/>
      <c r="W150" s="153"/>
      <c r="X150" s="153"/>
      <c r="Y150" s="153"/>
      <c r="Z150" s="148"/>
      <c r="AA150" s="153"/>
      <c r="AB150" s="153"/>
      <c r="AC150" s="153"/>
      <c r="AD150" s="153"/>
      <c r="AE150" s="148"/>
      <c r="AF150" s="153"/>
      <c r="AG150" s="153"/>
      <c r="AH150" s="153"/>
      <c r="AI150" s="153"/>
      <c r="AJ150" s="148"/>
      <c r="AK150" s="153"/>
      <c r="AL150" s="189"/>
      <c r="AM150" s="155"/>
      <c r="AN150" s="155"/>
      <c r="AO150" s="155"/>
      <c r="AP150" s="156"/>
    </row>
    <row r="151" ht="13.5" customHeight="1">
      <c r="A151" s="241"/>
      <c r="B151" s="148"/>
      <c r="C151" s="148"/>
      <c r="D151" s="148"/>
      <c r="E151" s="148"/>
      <c r="F151" s="148"/>
      <c r="G151" s="148"/>
      <c r="H151" s="148"/>
      <c r="I151" s="148"/>
      <c r="J151" s="150"/>
      <c r="K151" s="152"/>
      <c r="L151" s="152"/>
      <c r="M151" s="152"/>
      <c r="N151" s="148"/>
      <c r="O151" s="148"/>
      <c r="P151" s="148"/>
      <c r="Q151" s="148"/>
      <c r="R151" s="153"/>
      <c r="S151" s="153"/>
      <c r="T151" s="153"/>
      <c r="U151" s="153"/>
      <c r="V151" s="153"/>
      <c r="W151" s="153"/>
      <c r="X151" s="153"/>
      <c r="Y151" s="153"/>
      <c r="Z151" s="148"/>
      <c r="AA151" s="153"/>
      <c r="AB151" s="153"/>
      <c r="AC151" s="153"/>
      <c r="AD151" s="153"/>
      <c r="AE151" s="148"/>
      <c r="AF151" s="153"/>
      <c r="AG151" s="153"/>
      <c r="AH151" s="153"/>
      <c r="AI151" s="153"/>
      <c r="AJ151" s="148"/>
      <c r="AK151" s="153"/>
      <c r="AL151" s="189"/>
      <c r="AM151" s="155"/>
      <c r="AN151" s="155"/>
      <c r="AO151" s="155"/>
      <c r="AP151" s="156"/>
    </row>
    <row r="152" ht="13.5" customHeight="1">
      <c r="A152" s="241"/>
      <c r="B152" s="148"/>
      <c r="C152" s="148"/>
      <c r="D152" s="148"/>
      <c r="E152" s="148"/>
      <c r="F152" s="148"/>
      <c r="G152" s="148"/>
      <c r="H152" s="148"/>
      <c r="I152" s="148"/>
      <c r="J152" s="150"/>
      <c r="K152" s="152"/>
      <c r="L152" s="152"/>
      <c r="M152" s="152"/>
      <c r="N152" s="148"/>
      <c r="O152" s="148"/>
      <c r="P152" s="148"/>
      <c r="Q152" s="148"/>
      <c r="R152" s="153"/>
      <c r="S152" s="153"/>
      <c r="T152" s="153"/>
      <c r="U152" s="153"/>
      <c r="V152" s="153"/>
      <c r="W152" s="153"/>
      <c r="X152" s="153"/>
      <c r="Y152" s="153"/>
      <c r="Z152" s="148"/>
      <c r="AA152" s="153"/>
      <c r="AB152" s="153"/>
      <c r="AC152" s="153"/>
      <c r="AD152" s="153"/>
      <c r="AE152" s="148"/>
      <c r="AF152" s="153"/>
      <c r="AG152" s="153"/>
      <c r="AH152" s="153"/>
      <c r="AI152" s="153"/>
      <c r="AJ152" s="148"/>
      <c r="AK152" s="153"/>
      <c r="AL152" s="189"/>
      <c r="AM152" s="155"/>
      <c r="AN152" s="155"/>
      <c r="AO152" s="155"/>
      <c r="AP152" s="156"/>
    </row>
    <row r="153" ht="13.5" customHeight="1">
      <c r="A153" s="241"/>
      <c r="B153" s="148"/>
      <c r="C153" s="148"/>
      <c r="D153" s="148"/>
      <c r="E153" s="148"/>
      <c r="F153" s="148"/>
      <c r="G153" s="148"/>
      <c r="H153" s="148"/>
      <c r="I153" s="148"/>
      <c r="J153" s="150"/>
      <c r="K153" s="152"/>
      <c r="L153" s="152"/>
      <c r="M153" s="152"/>
      <c r="N153" s="148"/>
      <c r="O153" s="148"/>
      <c r="P153" s="148"/>
      <c r="Q153" s="148"/>
      <c r="R153" s="153"/>
      <c r="S153" s="153"/>
      <c r="T153" s="153"/>
      <c r="U153" s="153"/>
      <c r="V153" s="153"/>
      <c r="W153" s="153"/>
      <c r="X153" s="153"/>
      <c r="Y153" s="153"/>
      <c r="Z153" s="148"/>
      <c r="AA153" s="153"/>
      <c r="AB153" s="153"/>
      <c r="AC153" s="153"/>
      <c r="AD153" s="153"/>
      <c r="AE153" s="148"/>
      <c r="AF153" s="153"/>
      <c r="AG153" s="153"/>
      <c r="AH153" s="153"/>
      <c r="AI153" s="153"/>
      <c r="AJ153" s="148"/>
      <c r="AK153" s="153"/>
      <c r="AL153" s="189"/>
      <c r="AM153" s="155"/>
      <c r="AN153" s="155"/>
      <c r="AO153" s="155"/>
      <c r="AP153" s="156"/>
    </row>
    <row r="154" ht="13.5" customHeight="1">
      <c r="A154" s="241"/>
      <c r="B154" s="148"/>
      <c r="C154" s="148"/>
      <c r="D154" s="148"/>
      <c r="E154" s="148"/>
      <c r="F154" s="148"/>
      <c r="G154" s="148"/>
      <c r="H154" s="148"/>
      <c r="I154" s="148"/>
      <c r="J154" s="150"/>
      <c r="K154" s="152"/>
      <c r="L154" s="152"/>
      <c r="M154" s="152"/>
      <c r="N154" s="148"/>
      <c r="O154" s="148"/>
      <c r="P154" s="148"/>
      <c r="Q154" s="148"/>
      <c r="R154" s="153"/>
      <c r="S154" s="153"/>
      <c r="T154" s="153"/>
      <c r="U154" s="153"/>
      <c r="V154" s="153"/>
      <c r="W154" s="153"/>
      <c r="X154" s="153"/>
      <c r="Y154" s="153"/>
      <c r="Z154" s="148"/>
      <c r="AA154" s="153"/>
      <c r="AB154" s="153"/>
      <c r="AC154" s="153"/>
      <c r="AD154" s="153"/>
      <c r="AE154" s="148"/>
      <c r="AF154" s="153"/>
      <c r="AG154" s="153"/>
      <c r="AH154" s="153"/>
      <c r="AI154" s="153"/>
      <c r="AJ154" s="148"/>
      <c r="AK154" s="153"/>
      <c r="AL154" s="189"/>
      <c r="AM154" s="155"/>
      <c r="AN154" s="155"/>
      <c r="AO154" s="155"/>
      <c r="AP154" s="156"/>
    </row>
    <row r="155" ht="13.5" customHeight="1">
      <c r="A155" s="241"/>
      <c r="B155" s="148"/>
      <c r="C155" s="148"/>
      <c r="D155" s="148"/>
      <c r="E155" s="148"/>
      <c r="F155" s="148"/>
      <c r="G155" s="148"/>
      <c r="H155" s="148"/>
      <c r="I155" s="148"/>
      <c r="J155" s="150"/>
      <c r="K155" s="152"/>
      <c r="L155" s="152"/>
      <c r="M155" s="152"/>
      <c r="N155" s="148"/>
      <c r="O155" s="148"/>
      <c r="P155" s="148"/>
      <c r="Q155" s="148"/>
      <c r="R155" s="153"/>
      <c r="S155" s="153"/>
      <c r="T155" s="153"/>
      <c r="U155" s="153"/>
      <c r="V155" s="153"/>
      <c r="W155" s="153"/>
      <c r="X155" s="153"/>
      <c r="Y155" s="153"/>
      <c r="Z155" s="148"/>
      <c r="AA155" s="153"/>
      <c r="AB155" s="153"/>
      <c r="AC155" s="153"/>
      <c r="AD155" s="153"/>
      <c r="AE155" s="148"/>
      <c r="AF155" s="153"/>
      <c r="AG155" s="153"/>
      <c r="AH155" s="153"/>
      <c r="AI155" s="153"/>
      <c r="AJ155" s="148"/>
      <c r="AK155" s="153"/>
      <c r="AL155" s="189"/>
      <c r="AM155" s="155"/>
      <c r="AN155" s="155"/>
      <c r="AO155" s="155"/>
      <c r="AP155" s="156"/>
    </row>
    <row r="156" ht="13.5" customHeight="1">
      <c r="A156" s="241"/>
      <c r="B156" s="148"/>
      <c r="C156" s="148"/>
      <c r="D156" s="148"/>
      <c r="E156" s="148"/>
      <c r="F156" s="148"/>
      <c r="G156" s="148"/>
      <c r="H156" s="148"/>
      <c r="I156" s="148"/>
      <c r="J156" s="150"/>
      <c r="K156" s="152"/>
      <c r="L156" s="152"/>
      <c r="M156" s="152"/>
      <c r="N156" s="148"/>
      <c r="O156" s="148"/>
      <c r="P156" s="148"/>
      <c r="Q156" s="148"/>
      <c r="R156" s="153"/>
      <c r="S156" s="153"/>
      <c r="T156" s="153"/>
      <c r="U156" s="153"/>
      <c r="V156" s="153"/>
      <c r="W156" s="153"/>
      <c r="X156" s="153"/>
      <c r="Y156" s="153"/>
      <c r="Z156" s="148"/>
      <c r="AA156" s="153"/>
      <c r="AB156" s="153"/>
      <c r="AC156" s="153"/>
      <c r="AD156" s="153"/>
      <c r="AE156" s="148"/>
      <c r="AF156" s="153"/>
      <c r="AG156" s="153"/>
      <c r="AH156" s="153"/>
      <c r="AI156" s="153"/>
      <c r="AJ156" s="148"/>
      <c r="AK156" s="153"/>
      <c r="AL156" s="189"/>
      <c r="AM156" s="155"/>
      <c r="AN156" s="155"/>
      <c r="AO156" s="155"/>
      <c r="AP156" s="156"/>
    </row>
    <row r="157" ht="13.5" customHeight="1">
      <c r="A157" s="241"/>
      <c r="B157" s="148"/>
      <c r="C157" s="148"/>
      <c r="D157" s="148"/>
      <c r="E157" s="148"/>
      <c r="F157" s="148"/>
      <c r="G157" s="148"/>
      <c r="H157" s="148"/>
      <c r="I157" s="148"/>
      <c r="J157" s="150"/>
      <c r="K157" s="152"/>
      <c r="L157" s="152"/>
      <c r="M157" s="152"/>
      <c r="N157" s="148"/>
      <c r="O157" s="148"/>
      <c r="P157" s="148"/>
      <c r="Q157" s="148"/>
      <c r="R157" s="153"/>
      <c r="S157" s="153"/>
      <c r="T157" s="153"/>
      <c r="U157" s="153"/>
      <c r="V157" s="153"/>
      <c r="W157" s="153"/>
      <c r="X157" s="153"/>
      <c r="Y157" s="153"/>
      <c r="Z157" s="148"/>
      <c r="AA157" s="153"/>
      <c r="AB157" s="153"/>
      <c r="AC157" s="153"/>
      <c r="AD157" s="153"/>
      <c r="AE157" s="148"/>
      <c r="AF157" s="153"/>
      <c r="AG157" s="153"/>
      <c r="AH157" s="153"/>
      <c r="AI157" s="153"/>
      <c r="AJ157" s="148"/>
      <c r="AK157" s="153"/>
      <c r="AL157" s="189"/>
      <c r="AM157" s="155"/>
      <c r="AN157" s="155"/>
      <c r="AO157" s="155"/>
      <c r="AP157" s="156"/>
    </row>
    <row r="158" ht="13.5" customHeight="1">
      <c r="A158" s="241"/>
      <c r="B158" s="148"/>
      <c r="C158" s="148"/>
      <c r="D158" s="148"/>
      <c r="E158" s="148"/>
      <c r="F158" s="148"/>
      <c r="G158" s="148"/>
      <c r="H158" s="148"/>
      <c r="I158" s="148"/>
      <c r="J158" s="150"/>
      <c r="K158" s="152"/>
      <c r="L158" s="152"/>
      <c r="M158" s="152"/>
      <c r="N158" s="148"/>
      <c r="O158" s="148"/>
      <c r="P158" s="148"/>
      <c r="Q158" s="148"/>
      <c r="R158" s="153"/>
      <c r="S158" s="153"/>
      <c r="T158" s="153"/>
      <c r="U158" s="153"/>
      <c r="V158" s="153"/>
      <c r="W158" s="153"/>
      <c r="X158" s="153"/>
      <c r="Y158" s="153"/>
      <c r="Z158" s="148"/>
      <c r="AA158" s="153"/>
      <c r="AB158" s="153"/>
      <c r="AC158" s="153"/>
      <c r="AD158" s="153"/>
      <c r="AE158" s="148"/>
      <c r="AF158" s="153"/>
      <c r="AG158" s="153"/>
      <c r="AH158" s="153"/>
      <c r="AI158" s="153"/>
      <c r="AJ158" s="148"/>
      <c r="AK158" s="153"/>
      <c r="AL158" s="189"/>
      <c r="AM158" s="155"/>
      <c r="AN158" s="155"/>
      <c r="AO158" s="155"/>
      <c r="AP158" s="156"/>
    </row>
    <row r="159" ht="13.5" customHeight="1">
      <c r="A159" s="241"/>
      <c r="B159" s="148"/>
      <c r="C159" s="148"/>
      <c r="D159" s="148"/>
      <c r="E159" s="148"/>
      <c r="F159" s="148"/>
      <c r="G159" s="148"/>
      <c r="H159" s="148"/>
      <c r="I159" s="148"/>
      <c r="J159" s="150"/>
      <c r="K159" s="152"/>
      <c r="L159" s="152"/>
      <c r="M159" s="152"/>
      <c r="N159" s="148"/>
      <c r="O159" s="148"/>
      <c r="P159" s="148"/>
      <c r="Q159" s="148"/>
      <c r="R159" s="153"/>
      <c r="S159" s="153"/>
      <c r="T159" s="153"/>
      <c r="U159" s="153"/>
      <c r="V159" s="153"/>
      <c r="W159" s="153"/>
      <c r="X159" s="153"/>
      <c r="Y159" s="153"/>
      <c r="Z159" s="148"/>
      <c r="AA159" s="153"/>
      <c r="AB159" s="153"/>
      <c r="AC159" s="153"/>
      <c r="AD159" s="153"/>
      <c r="AE159" s="148"/>
      <c r="AF159" s="153"/>
      <c r="AG159" s="153"/>
      <c r="AH159" s="153"/>
      <c r="AI159" s="153"/>
      <c r="AJ159" s="148"/>
      <c r="AK159" s="153"/>
      <c r="AL159" s="189"/>
      <c r="AM159" s="155"/>
      <c r="AN159" s="155"/>
      <c r="AO159" s="155"/>
      <c r="AP159" s="156"/>
    </row>
    <row r="160" ht="13.5" customHeight="1">
      <c r="A160" s="241"/>
      <c r="B160" s="148"/>
      <c r="C160" s="148"/>
      <c r="D160" s="148"/>
      <c r="E160" s="148"/>
      <c r="F160" s="148"/>
      <c r="G160" s="148"/>
      <c r="H160" s="148"/>
      <c r="I160" s="148"/>
      <c r="J160" s="150"/>
      <c r="K160" s="152"/>
      <c r="L160" s="152"/>
      <c r="M160" s="152"/>
      <c r="N160" s="148"/>
      <c r="O160" s="148"/>
      <c r="P160" s="148"/>
      <c r="Q160" s="148"/>
      <c r="R160" s="153"/>
      <c r="S160" s="153"/>
      <c r="T160" s="153"/>
      <c r="U160" s="153"/>
      <c r="V160" s="153"/>
      <c r="W160" s="153"/>
      <c r="X160" s="153"/>
      <c r="Y160" s="153"/>
      <c r="Z160" s="148"/>
      <c r="AA160" s="153"/>
      <c r="AB160" s="153"/>
      <c r="AC160" s="153"/>
      <c r="AD160" s="153"/>
      <c r="AE160" s="148"/>
      <c r="AF160" s="153"/>
      <c r="AG160" s="153"/>
      <c r="AH160" s="153"/>
      <c r="AI160" s="153"/>
      <c r="AJ160" s="148"/>
      <c r="AK160" s="153"/>
      <c r="AL160" s="189"/>
      <c r="AM160" s="155"/>
      <c r="AN160" s="155"/>
      <c r="AO160" s="155"/>
      <c r="AP160" s="156"/>
    </row>
    <row r="161" ht="13.5" customHeight="1">
      <c r="A161" s="241"/>
      <c r="B161" s="148"/>
      <c r="C161" s="148"/>
      <c r="D161" s="148"/>
      <c r="E161" s="148"/>
      <c r="F161" s="148"/>
      <c r="G161" s="148"/>
      <c r="H161" s="148"/>
      <c r="I161" s="148"/>
      <c r="J161" s="150"/>
      <c r="K161" s="152"/>
      <c r="L161" s="152"/>
      <c r="M161" s="152"/>
      <c r="N161" s="148"/>
      <c r="O161" s="148"/>
      <c r="P161" s="148"/>
      <c r="Q161" s="148"/>
      <c r="R161" s="153"/>
      <c r="S161" s="153"/>
      <c r="T161" s="153"/>
      <c r="U161" s="153"/>
      <c r="V161" s="153"/>
      <c r="W161" s="153"/>
      <c r="X161" s="153"/>
      <c r="Y161" s="153"/>
      <c r="Z161" s="148"/>
      <c r="AA161" s="153"/>
      <c r="AB161" s="153"/>
      <c r="AC161" s="153"/>
      <c r="AD161" s="153"/>
      <c r="AE161" s="148"/>
      <c r="AF161" s="153"/>
      <c r="AG161" s="153"/>
      <c r="AH161" s="153"/>
      <c r="AI161" s="153"/>
      <c r="AJ161" s="148"/>
      <c r="AK161" s="153"/>
      <c r="AL161" s="189"/>
      <c r="AM161" s="155"/>
      <c r="AN161" s="155"/>
      <c r="AO161" s="155"/>
      <c r="AP161" s="156"/>
    </row>
    <row r="162" ht="13.5" customHeight="1">
      <c r="A162" s="241"/>
      <c r="B162" s="148"/>
      <c r="C162" s="148"/>
      <c r="D162" s="148"/>
      <c r="E162" s="148"/>
      <c r="F162" s="148"/>
      <c r="G162" s="148"/>
      <c r="H162" s="148"/>
      <c r="I162" s="148"/>
      <c r="J162" s="150"/>
      <c r="K162" s="152"/>
      <c r="L162" s="152"/>
      <c r="M162" s="152"/>
      <c r="N162" s="148"/>
      <c r="O162" s="148"/>
      <c r="P162" s="148"/>
      <c r="Q162" s="148"/>
      <c r="R162" s="153"/>
      <c r="S162" s="153"/>
      <c r="T162" s="153"/>
      <c r="U162" s="153"/>
      <c r="V162" s="153"/>
      <c r="W162" s="153"/>
      <c r="X162" s="153"/>
      <c r="Y162" s="153"/>
      <c r="Z162" s="148"/>
      <c r="AA162" s="153"/>
      <c r="AB162" s="153"/>
      <c r="AC162" s="153"/>
      <c r="AD162" s="153"/>
      <c r="AE162" s="148"/>
      <c r="AF162" s="153"/>
      <c r="AG162" s="153"/>
      <c r="AH162" s="153"/>
      <c r="AI162" s="153"/>
      <c r="AJ162" s="148"/>
      <c r="AK162" s="153"/>
      <c r="AL162" s="189"/>
      <c r="AM162" s="155"/>
      <c r="AN162" s="155"/>
      <c r="AO162" s="155"/>
      <c r="AP162" s="156"/>
    </row>
    <row r="163" ht="13.5" customHeight="1">
      <c r="A163" s="241"/>
      <c r="B163" s="148"/>
      <c r="C163" s="148"/>
      <c r="D163" s="148"/>
      <c r="E163" s="148"/>
      <c r="F163" s="148"/>
      <c r="G163" s="148"/>
      <c r="H163" s="148"/>
      <c r="I163" s="148"/>
      <c r="J163" s="150"/>
      <c r="K163" s="152"/>
      <c r="L163" s="152"/>
      <c r="M163" s="152"/>
      <c r="N163" s="148"/>
      <c r="O163" s="148"/>
      <c r="P163" s="148"/>
      <c r="Q163" s="148"/>
      <c r="R163" s="153"/>
      <c r="S163" s="153"/>
      <c r="T163" s="153"/>
      <c r="U163" s="153"/>
      <c r="V163" s="153"/>
      <c r="W163" s="153"/>
      <c r="X163" s="153"/>
      <c r="Y163" s="153"/>
      <c r="Z163" s="148"/>
      <c r="AA163" s="153"/>
      <c r="AB163" s="153"/>
      <c r="AC163" s="153"/>
      <c r="AD163" s="153"/>
      <c r="AE163" s="148"/>
      <c r="AF163" s="153"/>
      <c r="AG163" s="153"/>
      <c r="AH163" s="153"/>
      <c r="AI163" s="153"/>
      <c r="AJ163" s="148"/>
      <c r="AK163" s="153"/>
      <c r="AL163" s="189"/>
      <c r="AM163" s="155"/>
      <c r="AN163" s="155"/>
      <c r="AO163" s="155"/>
      <c r="AP163" s="156"/>
    </row>
    <row r="164" ht="13.5" customHeight="1">
      <c r="A164" s="241"/>
      <c r="B164" s="148"/>
      <c r="C164" s="148"/>
      <c r="D164" s="148"/>
      <c r="E164" s="148"/>
      <c r="F164" s="148"/>
      <c r="G164" s="148"/>
      <c r="H164" s="148"/>
      <c r="I164" s="148"/>
      <c r="J164" s="150"/>
      <c r="K164" s="152"/>
      <c r="L164" s="152"/>
      <c r="M164" s="152"/>
      <c r="N164" s="148"/>
      <c r="O164" s="148"/>
      <c r="P164" s="148"/>
      <c r="Q164" s="148"/>
      <c r="R164" s="153"/>
      <c r="S164" s="153"/>
      <c r="T164" s="153"/>
      <c r="U164" s="153"/>
      <c r="V164" s="153"/>
      <c r="W164" s="153"/>
      <c r="X164" s="153"/>
      <c r="Y164" s="153"/>
      <c r="Z164" s="148"/>
      <c r="AA164" s="153"/>
      <c r="AB164" s="153"/>
      <c r="AC164" s="153"/>
      <c r="AD164" s="153"/>
      <c r="AE164" s="148"/>
      <c r="AF164" s="153"/>
      <c r="AG164" s="153"/>
      <c r="AH164" s="153"/>
      <c r="AI164" s="153"/>
      <c r="AJ164" s="148"/>
      <c r="AK164" s="153"/>
      <c r="AL164" s="189"/>
      <c r="AM164" s="155"/>
      <c r="AN164" s="155"/>
      <c r="AO164" s="155"/>
      <c r="AP164" s="156"/>
    </row>
    <row r="165" ht="13.5" customHeight="1">
      <c r="A165" s="241"/>
      <c r="B165" s="148"/>
      <c r="C165" s="148"/>
      <c r="D165" s="148"/>
      <c r="E165" s="148"/>
      <c r="F165" s="148"/>
      <c r="G165" s="148"/>
      <c r="H165" s="148"/>
      <c r="I165" s="148"/>
      <c r="J165" s="150"/>
      <c r="K165" s="152"/>
      <c r="L165" s="152"/>
      <c r="M165" s="152"/>
      <c r="N165" s="148"/>
      <c r="O165" s="148"/>
      <c r="P165" s="148"/>
      <c r="Q165" s="148"/>
      <c r="R165" s="153"/>
      <c r="S165" s="153"/>
      <c r="T165" s="153"/>
      <c r="U165" s="153"/>
      <c r="V165" s="153"/>
      <c r="W165" s="153"/>
      <c r="X165" s="153"/>
      <c r="Y165" s="153"/>
      <c r="Z165" s="148"/>
      <c r="AA165" s="153"/>
      <c r="AB165" s="153"/>
      <c r="AC165" s="153"/>
      <c r="AD165" s="153"/>
      <c r="AE165" s="148"/>
      <c r="AF165" s="153"/>
      <c r="AG165" s="153"/>
      <c r="AH165" s="153"/>
      <c r="AI165" s="153"/>
      <c r="AJ165" s="148"/>
      <c r="AK165" s="153"/>
      <c r="AL165" s="189"/>
      <c r="AM165" s="155"/>
      <c r="AN165" s="155"/>
      <c r="AO165" s="155"/>
      <c r="AP165" s="156"/>
    </row>
    <row r="166" ht="13.5" customHeight="1">
      <c r="A166" s="241"/>
      <c r="B166" s="148"/>
      <c r="C166" s="148"/>
      <c r="D166" s="148"/>
      <c r="E166" s="148"/>
      <c r="F166" s="148"/>
      <c r="G166" s="148"/>
      <c r="H166" s="148"/>
      <c r="I166" s="148"/>
      <c r="J166" s="150"/>
      <c r="K166" s="152"/>
      <c r="L166" s="152"/>
      <c r="M166" s="152"/>
      <c r="N166" s="148"/>
      <c r="O166" s="148"/>
      <c r="P166" s="148"/>
      <c r="Q166" s="148"/>
      <c r="R166" s="153"/>
      <c r="S166" s="153"/>
      <c r="T166" s="153"/>
      <c r="U166" s="153"/>
      <c r="V166" s="153"/>
      <c r="W166" s="153"/>
      <c r="X166" s="153"/>
      <c r="Y166" s="153"/>
      <c r="Z166" s="148"/>
      <c r="AA166" s="153"/>
      <c r="AB166" s="153"/>
      <c r="AC166" s="153"/>
      <c r="AD166" s="153"/>
      <c r="AE166" s="148"/>
      <c r="AF166" s="153"/>
      <c r="AG166" s="153"/>
      <c r="AH166" s="153"/>
      <c r="AI166" s="153"/>
      <c r="AJ166" s="148"/>
      <c r="AK166" s="153"/>
      <c r="AL166" s="189"/>
      <c r="AM166" s="155"/>
      <c r="AN166" s="155"/>
      <c r="AO166" s="155"/>
      <c r="AP166" s="156"/>
    </row>
    <row r="167" ht="13.5" customHeight="1">
      <c r="A167" s="241"/>
      <c r="B167" s="148"/>
      <c r="C167" s="148"/>
      <c r="D167" s="148"/>
      <c r="E167" s="148"/>
      <c r="F167" s="148"/>
      <c r="G167" s="148"/>
      <c r="H167" s="148"/>
      <c r="I167" s="148"/>
      <c r="J167" s="150"/>
      <c r="K167" s="152"/>
      <c r="L167" s="152"/>
      <c r="M167" s="152"/>
      <c r="N167" s="148"/>
      <c r="O167" s="148"/>
      <c r="P167" s="148"/>
      <c r="Q167" s="148"/>
      <c r="R167" s="153"/>
      <c r="S167" s="153"/>
      <c r="T167" s="153"/>
      <c r="U167" s="153"/>
      <c r="V167" s="153"/>
      <c r="W167" s="153"/>
      <c r="X167" s="153"/>
      <c r="Y167" s="153"/>
      <c r="Z167" s="148"/>
      <c r="AA167" s="153"/>
      <c r="AB167" s="153"/>
      <c r="AC167" s="153"/>
      <c r="AD167" s="153"/>
      <c r="AE167" s="148"/>
      <c r="AF167" s="153"/>
      <c r="AG167" s="153"/>
      <c r="AH167" s="153"/>
      <c r="AI167" s="153"/>
      <c r="AJ167" s="148"/>
      <c r="AK167" s="153"/>
      <c r="AL167" s="189"/>
      <c r="AM167" s="155"/>
      <c r="AN167" s="155"/>
      <c r="AO167" s="155"/>
      <c r="AP167" s="156"/>
    </row>
    <row r="168" ht="13.5" customHeight="1">
      <c r="A168" s="241"/>
      <c r="B168" s="148"/>
      <c r="C168" s="148"/>
      <c r="D168" s="148"/>
      <c r="E168" s="148"/>
      <c r="F168" s="148"/>
      <c r="G168" s="148"/>
      <c r="H168" s="148"/>
      <c r="I168" s="148"/>
      <c r="J168" s="150"/>
      <c r="K168" s="152"/>
      <c r="L168" s="152"/>
      <c r="M168" s="152"/>
      <c r="N168" s="148"/>
      <c r="O168" s="148"/>
      <c r="P168" s="148"/>
      <c r="Q168" s="148"/>
      <c r="R168" s="153"/>
      <c r="S168" s="153"/>
      <c r="T168" s="153"/>
      <c r="U168" s="153"/>
      <c r="V168" s="153"/>
      <c r="W168" s="153"/>
      <c r="X168" s="153"/>
      <c r="Y168" s="153"/>
      <c r="Z168" s="148"/>
      <c r="AA168" s="153"/>
      <c r="AB168" s="153"/>
      <c r="AC168" s="153"/>
      <c r="AD168" s="153"/>
      <c r="AE168" s="148"/>
      <c r="AF168" s="153"/>
      <c r="AG168" s="153"/>
      <c r="AH168" s="153"/>
      <c r="AI168" s="153"/>
      <c r="AJ168" s="148"/>
      <c r="AK168" s="153"/>
      <c r="AL168" s="189"/>
      <c r="AM168" s="155"/>
      <c r="AN168" s="155"/>
      <c r="AO168" s="155"/>
      <c r="AP168" s="156"/>
    </row>
    <row r="169" ht="13.5" customHeight="1">
      <c r="A169" s="241"/>
      <c r="B169" s="148"/>
      <c r="C169" s="148"/>
      <c r="D169" s="148"/>
      <c r="E169" s="148"/>
      <c r="F169" s="148"/>
      <c r="G169" s="148"/>
      <c r="H169" s="148"/>
      <c r="I169" s="148"/>
      <c r="J169" s="150"/>
      <c r="K169" s="152"/>
      <c r="L169" s="152"/>
      <c r="M169" s="152"/>
      <c r="N169" s="148"/>
      <c r="O169" s="148"/>
      <c r="P169" s="148"/>
      <c r="Q169" s="148"/>
      <c r="R169" s="153"/>
      <c r="S169" s="153"/>
      <c r="T169" s="153"/>
      <c r="U169" s="153"/>
      <c r="V169" s="153"/>
      <c r="W169" s="153"/>
      <c r="X169" s="153"/>
      <c r="Y169" s="153"/>
      <c r="Z169" s="148"/>
      <c r="AA169" s="153"/>
      <c r="AB169" s="153"/>
      <c r="AC169" s="153"/>
      <c r="AD169" s="153"/>
      <c r="AE169" s="148"/>
      <c r="AF169" s="153"/>
      <c r="AG169" s="153"/>
      <c r="AH169" s="153"/>
      <c r="AI169" s="153"/>
      <c r="AJ169" s="148"/>
      <c r="AK169" s="153"/>
      <c r="AL169" s="189"/>
      <c r="AM169" s="155"/>
      <c r="AN169" s="155"/>
      <c r="AO169" s="155"/>
      <c r="AP169" s="156"/>
    </row>
    <row r="170" ht="13.5" customHeight="1">
      <c r="A170" s="241"/>
      <c r="B170" s="148"/>
      <c r="C170" s="148"/>
      <c r="D170" s="148"/>
      <c r="E170" s="148"/>
      <c r="F170" s="148"/>
      <c r="G170" s="148"/>
      <c r="H170" s="148"/>
      <c r="I170" s="148"/>
      <c r="J170" s="150"/>
      <c r="K170" s="152"/>
      <c r="L170" s="152"/>
      <c r="M170" s="152"/>
      <c r="N170" s="148"/>
      <c r="O170" s="148"/>
      <c r="P170" s="148"/>
      <c r="Q170" s="148"/>
      <c r="R170" s="153"/>
      <c r="S170" s="153"/>
      <c r="T170" s="153"/>
      <c r="U170" s="153"/>
      <c r="V170" s="153"/>
      <c r="W170" s="153"/>
      <c r="X170" s="153"/>
      <c r="Y170" s="153"/>
      <c r="Z170" s="148"/>
      <c r="AA170" s="153"/>
      <c r="AB170" s="153"/>
      <c r="AC170" s="153"/>
      <c r="AD170" s="153"/>
      <c r="AE170" s="148"/>
      <c r="AF170" s="153"/>
      <c r="AG170" s="153"/>
      <c r="AH170" s="153"/>
      <c r="AI170" s="153"/>
      <c r="AJ170" s="148"/>
      <c r="AK170" s="153"/>
      <c r="AL170" s="189"/>
      <c r="AM170" s="155"/>
      <c r="AN170" s="155"/>
      <c r="AO170" s="155"/>
      <c r="AP170" s="156"/>
    </row>
    <row r="171" ht="13.5" customHeight="1">
      <c r="A171" s="241"/>
      <c r="B171" s="148"/>
      <c r="C171" s="148"/>
      <c r="D171" s="148"/>
      <c r="E171" s="148"/>
      <c r="F171" s="148"/>
      <c r="G171" s="148"/>
      <c r="H171" s="148"/>
      <c r="I171" s="148"/>
      <c r="J171" s="150"/>
      <c r="K171" s="152"/>
      <c r="L171" s="152"/>
      <c r="M171" s="152"/>
      <c r="N171" s="148"/>
      <c r="O171" s="148"/>
      <c r="P171" s="148"/>
      <c r="Q171" s="148"/>
      <c r="R171" s="153"/>
      <c r="S171" s="153"/>
      <c r="T171" s="153"/>
      <c r="U171" s="153"/>
      <c r="V171" s="153"/>
      <c r="W171" s="153"/>
      <c r="X171" s="153"/>
      <c r="Y171" s="153"/>
      <c r="Z171" s="148"/>
      <c r="AA171" s="153"/>
      <c r="AB171" s="153"/>
      <c r="AC171" s="153"/>
      <c r="AD171" s="153"/>
      <c r="AE171" s="148"/>
      <c r="AF171" s="153"/>
      <c r="AG171" s="153"/>
      <c r="AH171" s="153"/>
      <c r="AI171" s="153"/>
      <c r="AJ171" s="148"/>
      <c r="AK171" s="153"/>
      <c r="AL171" s="189"/>
      <c r="AM171" s="155"/>
      <c r="AN171" s="155"/>
      <c r="AO171" s="155"/>
      <c r="AP171" s="156"/>
    </row>
    <row r="172" ht="13.5" customHeight="1">
      <c r="A172" s="241"/>
      <c r="B172" s="148"/>
      <c r="C172" s="148"/>
      <c r="D172" s="148"/>
      <c r="E172" s="148"/>
      <c r="F172" s="148"/>
      <c r="G172" s="148"/>
      <c r="H172" s="148"/>
      <c r="I172" s="148"/>
      <c r="J172" s="150"/>
      <c r="K172" s="152"/>
      <c r="L172" s="152"/>
      <c r="M172" s="152"/>
      <c r="N172" s="148"/>
      <c r="O172" s="148"/>
      <c r="P172" s="148"/>
      <c r="Q172" s="148"/>
      <c r="R172" s="153"/>
      <c r="S172" s="153"/>
      <c r="T172" s="153"/>
      <c r="U172" s="153"/>
      <c r="V172" s="153"/>
      <c r="W172" s="153"/>
      <c r="X172" s="153"/>
      <c r="Y172" s="153"/>
      <c r="Z172" s="148"/>
      <c r="AA172" s="153"/>
      <c r="AB172" s="153"/>
      <c r="AC172" s="153"/>
      <c r="AD172" s="153"/>
      <c r="AE172" s="148"/>
      <c r="AF172" s="153"/>
      <c r="AG172" s="153"/>
      <c r="AH172" s="153"/>
      <c r="AI172" s="153"/>
      <c r="AJ172" s="148"/>
      <c r="AK172" s="153"/>
      <c r="AL172" s="189"/>
      <c r="AM172" s="155"/>
      <c r="AN172" s="155"/>
      <c r="AO172" s="155"/>
      <c r="AP172" s="156"/>
    </row>
    <row r="173" ht="13.5" customHeight="1">
      <c r="A173" s="241"/>
      <c r="B173" s="148"/>
      <c r="C173" s="148"/>
      <c r="D173" s="148"/>
      <c r="E173" s="148"/>
      <c r="F173" s="148"/>
      <c r="G173" s="148"/>
      <c r="H173" s="148"/>
      <c r="I173" s="148"/>
      <c r="J173" s="150"/>
      <c r="K173" s="152"/>
      <c r="L173" s="152"/>
      <c r="M173" s="152"/>
      <c r="N173" s="148"/>
      <c r="O173" s="148"/>
      <c r="P173" s="148"/>
      <c r="Q173" s="148"/>
      <c r="R173" s="153"/>
      <c r="S173" s="153"/>
      <c r="T173" s="153"/>
      <c r="U173" s="153"/>
      <c r="V173" s="153"/>
      <c r="W173" s="153"/>
      <c r="X173" s="153"/>
      <c r="Y173" s="153"/>
      <c r="Z173" s="148"/>
      <c r="AA173" s="153"/>
      <c r="AB173" s="153"/>
      <c r="AC173" s="153"/>
      <c r="AD173" s="153"/>
      <c r="AE173" s="148"/>
      <c r="AF173" s="153"/>
      <c r="AG173" s="153"/>
      <c r="AH173" s="153"/>
      <c r="AI173" s="153"/>
      <c r="AJ173" s="148"/>
      <c r="AK173" s="153"/>
      <c r="AL173" s="189"/>
      <c r="AM173" s="155"/>
      <c r="AN173" s="155"/>
      <c r="AO173" s="155"/>
      <c r="AP173" s="156"/>
    </row>
    <row r="174" ht="13.5" customHeight="1">
      <c r="A174" s="241"/>
      <c r="B174" s="148"/>
      <c r="C174" s="148"/>
      <c r="D174" s="148"/>
      <c r="E174" s="148"/>
      <c r="F174" s="148"/>
      <c r="G174" s="148"/>
      <c r="H174" s="148"/>
      <c r="I174" s="148"/>
      <c r="J174" s="150"/>
      <c r="K174" s="152"/>
      <c r="L174" s="152"/>
      <c r="M174" s="152"/>
      <c r="N174" s="148"/>
      <c r="O174" s="148"/>
      <c r="P174" s="148"/>
      <c r="Q174" s="148"/>
      <c r="R174" s="153"/>
      <c r="S174" s="153"/>
      <c r="T174" s="153"/>
      <c r="U174" s="153"/>
      <c r="V174" s="153"/>
      <c r="W174" s="153"/>
      <c r="X174" s="153"/>
      <c r="Y174" s="153"/>
      <c r="Z174" s="148"/>
      <c r="AA174" s="153"/>
      <c r="AB174" s="153"/>
      <c r="AC174" s="153"/>
      <c r="AD174" s="153"/>
      <c r="AE174" s="148"/>
      <c r="AF174" s="153"/>
      <c r="AG174" s="153"/>
      <c r="AH174" s="153"/>
      <c r="AI174" s="153"/>
      <c r="AJ174" s="148"/>
      <c r="AK174" s="153"/>
      <c r="AL174" s="189"/>
      <c r="AM174" s="155"/>
      <c r="AN174" s="155"/>
      <c r="AO174" s="155"/>
      <c r="AP174" s="156"/>
    </row>
    <row r="175" ht="13.5" customHeight="1">
      <c r="A175" s="241"/>
      <c r="B175" s="148"/>
      <c r="C175" s="148"/>
      <c r="D175" s="148"/>
      <c r="E175" s="148"/>
      <c r="F175" s="148"/>
      <c r="G175" s="148"/>
      <c r="H175" s="148"/>
      <c r="I175" s="148"/>
      <c r="J175" s="150"/>
      <c r="K175" s="152"/>
      <c r="L175" s="152"/>
      <c r="M175" s="152"/>
      <c r="N175" s="148"/>
      <c r="O175" s="148"/>
      <c r="P175" s="148"/>
      <c r="Q175" s="148"/>
      <c r="R175" s="153"/>
      <c r="S175" s="153"/>
      <c r="T175" s="153"/>
      <c r="U175" s="153"/>
      <c r="V175" s="153"/>
      <c r="W175" s="153"/>
      <c r="X175" s="153"/>
      <c r="Y175" s="153"/>
      <c r="Z175" s="148"/>
      <c r="AA175" s="153"/>
      <c r="AB175" s="153"/>
      <c r="AC175" s="153"/>
      <c r="AD175" s="153"/>
      <c r="AE175" s="148"/>
      <c r="AF175" s="153"/>
      <c r="AG175" s="153"/>
      <c r="AH175" s="153"/>
      <c r="AI175" s="153"/>
      <c r="AJ175" s="148"/>
      <c r="AK175" s="153"/>
      <c r="AL175" s="189"/>
      <c r="AM175" s="155"/>
      <c r="AN175" s="155"/>
      <c r="AO175" s="155"/>
      <c r="AP175" s="156"/>
    </row>
    <row r="176" ht="13.5" customHeight="1">
      <c r="A176" s="241"/>
      <c r="B176" s="148"/>
      <c r="C176" s="148"/>
      <c r="D176" s="148"/>
      <c r="E176" s="148"/>
      <c r="F176" s="148"/>
      <c r="G176" s="148"/>
      <c r="H176" s="148"/>
      <c r="I176" s="148"/>
      <c r="J176" s="150"/>
      <c r="K176" s="152"/>
      <c r="L176" s="152"/>
      <c r="M176" s="152"/>
      <c r="N176" s="148"/>
      <c r="O176" s="148"/>
      <c r="P176" s="148"/>
      <c r="Q176" s="148"/>
      <c r="R176" s="153"/>
      <c r="S176" s="153"/>
      <c r="T176" s="153"/>
      <c r="U176" s="153"/>
      <c r="V176" s="153"/>
      <c r="W176" s="153"/>
      <c r="X176" s="153"/>
      <c r="Y176" s="153"/>
      <c r="Z176" s="148"/>
      <c r="AA176" s="153"/>
      <c r="AB176" s="153"/>
      <c r="AC176" s="153"/>
      <c r="AD176" s="153"/>
      <c r="AE176" s="148"/>
      <c r="AF176" s="153"/>
      <c r="AG176" s="153"/>
      <c r="AH176" s="153"/>
      <c r="AI176" s="153"/>
      <c r="AJ176" s="148"/>
      <c r="AK176" s="153"/>
      <c r="AL176" s="189"/>
      <c r="AM176" s="155"/>
      <c r="AN176" s="155"/>
      <c r="AO176" s="155"/>
      <c r="AP176" s="156"/>
    </row>
    <row r="177" ht="13.5" customHeight="1">
      <c r="A177" s="241"/>
      <c r="B177" s="148"/>
      <c r="C177" s="148"/>
      <c r="D177" s="148"/>
      <c r="E177" s="148"/>
      <c r="F177" s="148"/>
      <c r="G177" s="148"/>
      <c r="H177" s="148"/>
      <c r="I177" s="148"/>
      <c r="J177" s="150"/>
      <c r="K177" s="152"/>
      <c r="L177" s="152"/>
      <c r="M177" s="152"/>
      <c r="N177" s="148"/>
      <c r="O177" s="148"/>
      <c r="P177" s="148"/>
      <c r="Q177" s="148"/>
      <c r="R177" s="153"/>
      <c r="S177" s="153"/>
      <c r="T177" s="153"/>
      <c r="U177" s="153"/>
      <c r="V177" s="153"/>
      <c r="W177" s="153"/>
      <c r="X177" s="153"/>
      <c r="Y177" s="153"/>
      <c r="Z177" s="148"/>
      <c r="AA177" s="153"/>
      <c r="AB177" s="153"/>
      <c r="AC177" s="153"/>
      <c r="AD177" s="153"/>
      <c r="AE177" s="148"/>
      <c r="AF177" s="153"/>
      <c r="AG177" s="153"/>
      <c r="AH177" s="153"/>
      <c r="AI177" s="153"/>
      <c r="AJ177" s="148"/>
      <c r="AK177" s="153"/>
      <c r="AL177" s="189"/>
      <c r="AM177" s="155"/>
      <c r="AN177" s="155"/>
      <c r="AO177" s="155"/>
      <c r="AP177" s="156"/>
    </row>
    <row r="178" ht="13.5" customHeight="1">
      <c r="A178" s="241"/>
      <c r="B178" s="148"/>
      <c r="C178" s="148"/>
      <c r="D178" s="148"/>
      <c r="E178" s="148"/>
      <c r="F178" s="148"/>
      <c r="G178" s="148"/>
      <c r="H178" s="148"/>
      <c r="I178" s="148"/>
      <c r="J178" s="150"/>
      <c r="K178" s="152"/>
      <c r="L178" s="152"/>
      <c r="M178" s="152"/>
      <c r="N178" s="148"/>
      <c r="O178" s="148"/>
      <c r="P178" s="148"/>
      <c r="Q178" s="148"/>
      <c r="R178" s="153"/>
      <c r="S178" s="153"/>
      <c r="T178" s="153"/>
      <c r="U178" s="153"/>
      <c r="V178" s="153"/>
      <c r="W178" s="153"/>
      <c r="X178" s="153"/>
      <c r="Y178" s="153"/>
      <c r="Z178" s="148"/>
      <c r="AA178" s="153"/>
      <c r="AB178" s="153"/>
      <c r="AC178" s="153"/>
      <c r="AD178" s="153"/>
      <c r="AE178" s="148"/>
      <c r="AF178" s="153"/>
      <c r="AG178" s="153"/>
      <c r="AH178" s="153"/>
      <c r="AI178" s="153"/>
      <c r="AJ178" s="148"/>
      <c r="AK178" s="153"/>
      <c r="AL178" s="189"/>
      <c r="AM178" s="155"/>
      <c r="AN178" s="155"/>
      <c r="AO178" s="155"/>
      <c r="AP178" s="156"/>
    </row>
    <row r="179" ht="13.5" customHeight="1">
      <c r="A179" s="241"/>
      <c r="B179" s="148"/>
      <c r="C179" s="148"/>
      <c r="D179" s="148"/>
      <c r="E179" s="148"/>
      <c r="F179" s="148"/>
      <c r="G179" s="148"/>
      <c r="H179" s="148"/>
      <c r="I179" s="148"/>
      <c r="J179" s="150"/>
      <c r="K179" s="152"/>
      <c r="L179" s="152"/>
      <c r="M179" s="152"/>
      <c r="N179" s="148"/>
      <c r="O179" s="148"/>
      <c r="P179" s="148"/>
      <c r="Q179" s="148"/>
      <c r="R179" s="153"/>
      <c r="S179" s="153"/>
      <c r="T179" s="153"/>
      <c r="U179" s="153"/>
      <c r="V179" s="153"/>
      <c r="W179" s="153"/>
      <c r="X179" s="153"/>
      <c r="Y179" s="153"/>
      <c r="Z179" s="148"/>
      <c r="AA179" s="153"/>
      <c r="AB179" s="153"/>
      <c r="AC179" s="153"/>
      <c r="AD179" s="153"/>
      <c r="AE179" s="148"/>
      <c r="AF179" s="153"/>
      <c r="AG179" s="153"/>
      <c r="AH179" s="153"/>
      <c r="AI179" s="153"/>
      <c r="AJ179" s="148"/>
      <c r="AK179" s="153"/>
      <c r="AL179" s="189"/>
      <c r="AM179" s="155"/>
      <c r="AN179" s="155"/>
      <c r="AO179" s="155"/>
      <c r="AP179" s="156"/>
    </row>
    <row r="180" ht="13.5" customHeight="1">
      <c r="A180" s="241"/>
      <c r="B180" s="148"/>
      <c r="C180" s="148"/>
      <c r="D180" s="148"/>
      <c r="E180" s="148"/>
      <c r="F180" s="148"/>
      <c r="G180" s="148"/>
      <c r="H180" s="148"/>
      <c r="I180" s="148"/>
      <c r="J180" s="150"/>
      <c r="K180" s="152"/>
      <c r="L180" s="152"/>
      <c r="M180" s="152"/>
      <c r="N180" s="148"/>
      <c r="O180" s="148"/>
      <c r="P180" s="148"/>
      <c r="Q180" s="148"/>
      <c r="R180" s="153"/>
      <c r="S180" s="153"/>
      <c r="T180" s="153"/>
      <c r="U180" s="153"/>
      <c r="V180" s="153"/>
      <c r="W180" s="153"/>
      <c r="X180" s="153"/>
      <c r="Y180" s="153"/>
      <c r="Z180" s="148"/>
      <c r="AA180" s="153"/>
      <c r="AB180" s="153"/>
      <c r="AC180" s="153"/>
      <c r="AD180" s="153"/>
      <c r="AE180" s="148"/>
      <c r="AF180" s="153"/>
      <c r="AG180" s="153"/>
      <c r="AH180" s="153"/>
      <c r="AI180" s="153"/>
      <c r="AJ180" s="148"/>
      <c r="AK180" s="153"/>
      <c r="AL180" s="189"/>
      <c r="AM180" s="155"/>
      <c r="AN180" s="155"/>
      <c r="AO180" s="155"/>
      <c r="AP180" s="156"/>
    </row>
    <row r="181" ht="13.5" customHeight="1">
      <c r="A181" s="241"/>
      <c r="B181" s="148"/>
      <c r="C181" s="148"/>
      <c r="D181" s="148"/>
      <c r="E181" s="148"/>
      <c r="F181" s="148"/>
      <c r="G181" s="148"/>
      <c r="H181" s="148"/>
      <c r="I181" s="148"/>
      <c r="J181" s="150"/>
      <c r="K181" s="152"/>
      <c r="L181" s="152"/>
      <c r="M181" s="152"/>
      <c r="N181" s="148"/>
      <c r="O181" s="148"/>
      <c r="P181" s="148"/>
      <c r="Q181" s="148"/>
      <c r="R181" s="153"/>
      <c r="S181" s="153"/>
      <c r="T181" s="153"/>
      <c r="U181" s="153"/>
      <c r="V181" s="153"/>
      <c r="W181" s="153"/>
      <c r="X181" s="153"/>
      <c r="Y181" s="153"/>
      <c r="Z181" s="148"/>
      <c r="AA181" s="153"/>
      <c r="AB181" s="153"/>
      <c r="AC181" s="153"/>
      <c r="AD181" s="153"/>
      <c r="AE181" s="148"/>
      <c r="AF181" s="153"/>
      <c r="AG181" s="153"/>
      <c r="AH181" s="153"/>
      <c r="AI181" s="153"/>
      <c r="AJ181" s="148"/>
      <c r="AK181" s="153"/>
      <c r="AL181" s="189"/>
      <c r="AM181" s="155"/>
      <c r="AN181" s="155"/>
      <c r="AO181" s="155"/>
      <c r="AP181" s="156"/>
    </row>
    <row r="182" ht="13.5" customHeight="1">
      <c r="A182" s="241"/>
      <c r="B182" s="148"/>
      <c r="C182" s="148"/>
      <c r="D182" s="148"/>
      <c r="E182" s="148"/>
      <c r="F182" s="148"/>
      <c r="G182" s="148"/>
      <c r="H182" s="148"/>
      <c r="I182" s="148"/>
      <c r="J182" s="150"/>
      <c r="K182" s="152"/>
      <c r="L182" s="152"/>
      <c r="M182" s="152"/>
      <c r="N182" s="148"/>
      <c r="O182" s="148"/>
      <c r="P182" s="148"/>
      <c r="Q182" s="148"/>
      <c r="R182" s="153"/>
      <c r="S182" s="153"/>
      <c r="T182" s="153"/>
      <c r="U182" s="153"/>
      <c r="V182" s="153"/>
      <c r="W182" s="153"/>
      <c r="X182" s="153"/>
      <c r="Y182" s="153"/>
      <c r="Z182" s="148"/>
      <c r="AA182" s="153"/>
      <c r="AB182" s="153"/>
      <c r="AC182" s="153"/>
      <c r="AD182" s="153"/>
      <c r="AE182" s="148"/>
      <c r="AF182" s="153"/>
      <c r="AG182" s="153"/>
      <c r="AH182" s="153"/>
      <c r="AI182" s="153"/>
      <c r="AJ182" s="148"/>
      <c r="AK182" s="153"/>
      <c r="AL182" s="189"/>
      <c r="AM182" s="155"/>
      <c r="AN182" s="155"/>
      <c r="AO182" s="155"/>
      <c r="AP182" s="156"/>
    </row>
    <row r="183" ht="13.5" customHeight="1">
      <c r="A183" s="241"/>
      <c r="B183" s="148"/>
      <c r="C183" s="148"/>
      <c r="D183" s="148"/>
      <c r="E183" s="148"/>
      <c r="F183" s="148"/>
      <c r="G183" s="148"/>
      <c r="H183" s="148"/>
      <c r="I183" s="148"/>
      <c r="J183" s="150"/>
      <c r="K183" s="152"/>
      <c r="L183" s="152"/>
      <c r="M183" s="152"/>
      <c r="N183" s="148"/>
      <c r="O183" s="148"/>
      <c r="P183" s="148"/>
      <c r="Q183" s="148"/>
      <c r="R183" s="153"/>
      <c r="S183" s="153"/>
      <c r="T183" s="153"/>
      <c r="U183" s="153"/>
      <c r="V183" s="153"/>
      <c r="W183" s="153"/>
      <c r="X183" s="153"/>
      <c r="Y183" s="153"/>
      <c r="Z183" s="148"/>
      <c r="AA183" s="153"/>
      <c r="AB183" s="153"/>
      <c r="AC183" s="153"/>
      <c r="AD183" s="153"/>
      <c r="AE183" s="148"/>
      <c r="AF183" s="153"/>
      <c r="AG183" s="153"/>
      <c r="AH183" s="153"/>
      <c r="AI183" s="153"/>
      <c r="AJ183" s="148"/>
      <c r="AK183" s="153"/>
      <c r="AL183" s="189"/>
      <c r="AM183" s="155"/>
      <c r="AN183" s="155"/>
      <c r="AO183" s="155"/>
      <c r="AP183" s="156"/>
    </row>
    <row r="184" ht="13.5" customHeight="1">
      <c r="A184" s="241"/>
      <c r="B184" s="148"/>
      <c r="C184" s="148"/>
      <c r="D184" s="148"/>
      <c r="E184" s="148"/>
      <c r="F184" s="148"/>
      <c r="G184" s="148"/>
      <c r="H184" s="148"/>
      <c r="I184" s="148"/>
      <c r="J184" s="150"/>
      <c r="K184" s="152"/>
      <c r="L184" s="152"/>
      <c r="M184" s="152"/>
      <c r="N184" s="148"/>
      <c r="O184" s="148"/>
      <c r="P184" s="148"/>
      <c r="Q184" s="148"/>
      <c r="R184" s="153"/>
      <c r="S184" s="153"/>
      <c r="T184" s="153"/>
      <c r="U184" s="153"/>
      <c r="V184" s="153"/>
      <c r="W184" s="153"/>
      <c r="X184" s="153"/>
      <c r="Y184" s="153"/>
      <c r="Z184" s="148"/>
      <c r="AA184" s="153"/>
      <c r="AB184" s="153"/>
      <c r="AC184" s="153"/>
      <c r="AD184" s="153"/>
      <c r="AE184" s="148"/>
      <c r="AF184" s="153"/>
      <c r="AG184" s="153"/>
      <c r="AH184" s="153"/>
      <c r="AI184" s="153"/>
      <c r="AJ184" s="148"/>
      <c r="AK184" s="153"/>
      <c r="AL184" s="189"/>
      <c r="AM184" s="155"/>
      <c r="AN184" s="155"/>
      <c r="AO184" s="155"/>
      <c r="AP184" s="156"/>
    </row>
    <row r="185" ht="13.5" customHeight="1">
      <c r="A185" s="241"/>
      <c r="B185" s="148"/>
      <c r="C185" s="148"/>
      <c r="D185" s="148"/>
      <c r="E185" s="148"/>
      <c r="F185" s="148"/>
      <c r="G185" s="148"/>
      <c r="H185" s="148"/>
      <c r="I185" s="148"/>
      <c r="J185" s="150"/>
      <c r="K185" s="152"/>
      <c r="L185" s="152"/>
      <c r="M185" s="152"/>
      <c r="N185" s="148"/>
      <c r="O185" s="148"/>
      <c r="P185" s="148"/>
      <c r="Q185" s="148"/>
      <c r="R185" s="153"/>
      <c r="S185" s="153"/>
      <c r="T185" s="153"/>
      <c r="U185" s="153"/>
      <c r="V185" s="153"/>
      <c r="W185" s="153"/>
      <c r="X185" s="153"/>
      <c r="Y185" s="153"/>
      <c r="Z185" s="148"/>
      <c r="AA185" s="153"/>
      <c r="AB185" s="153"/>
      <c r="AC185" s="153"/>
      <c r="AD185" s="153"/>
      <c r="AE185" s="148"/>
      <c r="AF185" s="153"/>
      <c r="AG185" s="153"/>
      <c r="AH185" s="153"/>
      <c r="AI185" s="153"/>
      <c r="AJ185" s="148"/>
      <c r="AK185" s="153"/>
      <c r="AL185" s="189"/>
      <c r="AM185" s="155"/>
      <c r="AN185" s="155"/>
      <c r="AO185" s="155"/>
      <c r="AP185" s="156"/>
    </row>
    <row r="186" ht="13.5" customHeight="1">
      <c r="A186" s="241"/>
      <c r="B186" s="148"/>
      <c r="C186" s="148"/>
      <c r="D186" s="148"/>
      <c r="E186" s="148"/>
      <c r="F186" s="148"/>
      <c r="G186" s="148"/>
      <c r="H186" s="148"/>
      <c r="I186" s="148"/>
      <c r="J186" s="150"/>
      <c r="K186" s="152"/>
      <c r="L186" s="152"/>
      <c r="M186" s="152"/>
      <c r="N186" s="148"/>
      <c r="O186" s="148"/>
      <c r="P186" s="148"/>
      <c r="Q186" s="148"/>
      <c r="R186" s="153"/>
      <c r="S186" s="153"/>
      <c r="T186" s="153"/>
      <c r="U186" s="153"/>
      <c r="V186" s="153"/>
      <c r="W186" s="153"/>
      <c r="X186" s="153"/>
      <c r="Y186" s="153"/>
      <c r="Z186" s="148"/>
      <c r="AA186" s="153"/>
      <c r="AB186" s="153"/>
      <c r="AC186" s="153"/>
      <c r="AD186" s="153"/>
      <c r="AE186" s="148"/>
      <c r="AF186" s="153"/>
      <c r="AG186" s="153"/>
      <c r="AH186" s="153"/>
      <c r="AI186" s="153"/>
      <c r="AJ186" s="148"/>
      <c r="AK186" s="153"/>
      <c r="AL186" s="189"/>
      <c r="AM186" s="155"/>
      <c r="AN186" s="155"/>
      <c r="AO186" s="155"/>
      <c r="AP186" s="156"/>
    </row>
    <row r="187" ht="13.5" customHeight="1">
      <c r="A187" s="241"/>
      <c r="B187" s="148"/>
      <c r="C187" s="148"/>
      <c r="D187" s="148"/>
      <c r="E187" s="148"/>
      <c r="F187" s="148"/>
      <c r="G187" s="148"/>
      <c r="H187" s="148"/>
      <c r="I187" s="148"/>
      <c r="J187" s="150"/>
      <c r="K187" s="152"/>
      <c r="L187" s="152"/>
      <c r="M187" s="152"/>
      <c r="N187" s="148"/>
      <c r="O187" s="148"/>
      <c r="P187" s="148"/>
      <c r="Q187" s="148"/>
      <c r="R187" s="153"/>
      <c r="S187" s="153"/>
      <c r="T187" s="153"/>
      <c r="U187" s="153"/>
      <c r="V187" s="153"/>
      <c r="W187" s="153"/>
      <c r="X187" s="153"/>
      <c r="Y187" s="153"/>
      <c r="Z187" s="148"/>
      <c r="AA187" s="153"/>
      <c r="AB187" s="153"/>
      <c r="AC187" s="153"/>
      <c r="AD187" s="153"/>
      <c r="AE187" s="148"/>
      <c r="AF187" s="153"/>
      <c r="AG187" s="153"/>
      <c r="AH187" s="153"/>
      <c r="AI187" s="153"/>
      <c r="AJ187" s="148"/>
      <c r="AK187" s="153"/>
      <c r="AL187" s="189"/>
      <c r="AM187" s="155"/>
      <c r="AN187" s="155"/>
      <c r="AO187" s="155"/>
      <c r="AP187" s="156"/>
    </row>
    <row r="188" ht="13.5" customHeight="1">
      <c r="A188" s="241"/>
      <c r="B188" s="148"/>
      <c r="C188" s="148"/>
      <c r="D188" s="148"/>
      <c r="E188" s="148"/>
      <c r="F188" s="148"/>
      <c r="G188" s="148"/>
      <c r="H188" s="148"/>
      <c r="I188" s="148"/>
      <c r="J188" s="150"/>
      <c r="K188" s="152"/>
      <c r="L188" s="152"/>
      <c r="M188" s="152"/>
      <c r="N188" s="148"/>
      <c r="O188" s="148"/>
      <c r="P188" s="148"/>
      <c r="Q188" s="148"/>
      <c r="R188" s="153"/>
      <c r="S188" s="153"/>
      <c r="T188" s="153"/>
      <c r="U188" s="153"/>
      <c r="V188" s="153"/>
      <c r="W188" s="153"/>
      <c r="X188" s="153"/>
      <c r="Y188" s="153"/>
      <c r="Z188" s="148"/>
      <c r="AA188" s="153"/>
      <c r="AB188" s="153"/>
      <c r="AC188" s="153"/>
      <c r="AD188" s="153"/>
      <c r="AE188" s="148"/>
      <c r="AF188" s="153"/>
      <c r="AG188" s="153"/>
      <c r="AH188" s="153"/>
      <c r="AI188" s="153"/>
      <c r="AJ188" s="148"/>
      <c r="AK188" s="153"/>
      <c r="AL188" s="189"/>
      <c r="AM188" s="155"/>
      <c r="AN188" s="155"/>
      <c r="AO188" s="155"/>
      <c r="AP188" s="156"/>
    </row>
    <row r="189" ht="13.5" customHeight="1">
      <c r="A189" s="241"/>
      <c r="B189" s="148"/>
      <c r="C189" s="148"/>
      <c r="D189" s="148"/>
      <c r="E189" s="148"/>
      <c r="F189" s="148"/>
      <c r="G189" s="148"/>
      <c r="H189" s="148"/>
      <c r="I189" s="148"/>
      <c r="J189" s="150"/>
      <c r="K189" s="152"/>
      <c r="L189" s="152"/>
      <c r="M189" s="152"/>
      <c r="N189" s="148"/>
      <c r="O189" s="148"/>
      <c r="P189" s="148"/>
      <c r="Q189" s="148"/>
      <c r="R189" s="153"/>
      <c r="S189" s="153"/>
      <c r="T189" s="153"/>
      <c r="U189" s="153"/>
      <c r="V189" s="153"/>
      <c r="W189" s="153"/>
      <c r="X189" s="153"/>
      <c r="Y189" s="153"/>
      <c r="Z189" s="148"/>
      <c r="AA189" s="153"/>
      <c r="AB189" s="153"/>
      <c r="AC189" s="153"/>
      <c r="AD189" s="153"/>
      <c r="AE189" s="148"/>
      <c r="AF189" s="153"/>
      <c r="AG189" s="153"/>
      <c r="AH189" s="153"/>
      <c r="AI189" s="153"/>
      <c r="AJ189" s="148"/>
      <c r="AK189" s="153"/>
      <c r="AL189" s="189"/>
      <c r="AM189" s="155"/>
      <c r="AN189" s="155"/>
      <c r="AO189" s="155"/>
      <c r="AP189" s="156"/>
    </row>
    <row r="190" ht="13.5" customHeight="1">
      <c r="A190" s="241"/>
      <c r="B190" s="148"/>
      <c r="C190" s="148"/>
      <c r="D190" s="148"/>
      <c r="E190" s="148"/>
      <c r="F190" s="148"/>
      <c r="G190" s="148"/>
      <c r="H190" s="148"/>
      <c r="I190" s="148"/>
      <c r="J190" s="150"/>
      <c r="K190" s="152"/>
      <c r="L190" s="152"/>
      <c r="M190" s="152"/>
      <c r="N190" s="148"/>
      <c r="O190" s="148"/>
      <c r="P190" s="148"/>
      <c r="Q190" s="148"/>
      <c r="R190" s="153"/>
      <c r="S190" s="153"/>
      <c r="T190" s="153"/>
      <c r="U190" s="153"/>
      <c r="V190" s="153"/>
      <c r="W190" s="153"/>
      <c r="X190" s="153"/>
      <c r="Y190" s="153"/>
      <c r="Z190" s="148"/>
      <c r="AA190" s="153"/>
      <c r="AB190" s="153"/>
      <c r="AC190" s="153"/>
      <c r="AD190" s="153"/>
      <c r="AE190" s="148"/>
      <c r="AF190" s="153"/>
      <c r="AG190" s="153"/>
      <c r="AH190" s="153"/>
      <c r="AI190" s="153"/>
      <c r="AJ190" s="148"/>
      <c r="AK190" s="153"/>
      <c r="AL190" s="189"/>
      <c r="AM190" s="155"/>
      <c r="AN190" s="155"/>
      <c r="AO190" s="155"/>
      <c r="AP190" s="156"/>
    </row>
    <row r="191" ht="13.5" customHeight="1">
      <c r="A191" s="241"/>
      <c r="B191" s="148"/>
      <c r="C191" s="148"/>
      <c r="D191" s="148"/>
      <c r="E191" s="148"/>
      <c r="F191" s="148"/>
      <c r="G191" s="148"/>
      <c r="H191" s="148"/>
      <c r="I191" s="148"/>
      <c r="J191" s="150"/>
      <c r="K191" s="152"/>
      <c r="L191" s="152"/>
      <c r="M191" s="152"/>
      <c r="N191" s="148"/>
      <c r="O191" s="148"/>
      <c r="P191" s="148"/>
      <c r="Q191" s="148"/>
      <c r="R191" s="153"/>
      <c r="S191" s="153"/>
      <c r="T191" s="153"/>
      <c r="U191" s="153"/>
      <c r="V191" s="153"/>
      <c r="W191" s="153"/>
      <c r="X191" s="153"/>
      <c r="Y191" s="153"/>
      <c r="Z191" s="148"/>
      <c r="AA191" s="153"/>
      <c r="AB191" s="153"/>
      <c r="AC191" s="153"/>
      <c r="AD191" s="153"/>
      <c r="AE191" s="148"/>
      <c r="AF191" s="153"/>
      <c r="AG191" s="153"/>
      <c r="AH191" s="153"/>
      <c r="AI191" s="153"/>
      <c r="AJ191" s="148"/>
      <c r="AK191" s="153"/>
      <c r="AL191" s="189"/>
      <c r="AM191" s="155"/>
      <c r="AN191" s="155"/>
      <c r="AO191" s="155"/>
      <c r="AP191" s="156"/>
    </row>
    <row r="192" ht="13.5" customHeight="1">
      <c r="A192" s="241"/>
      <c r="B192" s="148"/>
      <c r="C192" s="148"/>
      <c r="D192" s="148"/>
      <c r="E192" s="148"/>
      <c r="F192" s="148"/>
      <c r="G192" s="148"/>
      <c r="H192" s="148"/>
      <c r="I192" s="148"/>
      <c r="J192" s="150"/>
      <c r="K192" s="152"/>
      <c r="L192" s="152"/>
      <c r="M192" s="152"/>
      <c r="N192" s="148"/>
      <c r="O192" s="148"/>
      <c r="P192" s="148"/>
      <c r="Q192" s="148"/>
      <c r="R192" s="153"/>
      <c r="S192" s="153"/>
      <c r="T192" s="153"/>
      <c r="U192" s="153"/>
      <c r="V192" s="153"/>
      <c r="W192" s="153"/>
      <c r="X192" s="153"/>
      <c r="Y192" s="153"/>
      <c r="Z192" s="148"/>
      <c r="AA192" s="153"/>
      <c r="AB192" s="153"/>
      <c r="AC192" s="153"/>
      <c r="AD192" s="153"/>
      <c r="AE192" s="148"/>
      <c r="AF192" s="153"/>
      <c r="AG192" s="153"/>
      <c r="AH192" s="153"/>
      <c r="AI192" s="153"/>
      <c r="AJ192" s="148"/>
      <c r="AK192" s="153"/>
      <c r="AL192" s="189"/>
      <c r="AM192" s="155"/>
      <c r="AN192" s="155"/>
      <c r="AO192" s="155"/>
      <c r="AP192" s="156"/>
    </row>
    <row r="193" ht="13.5" customHeight="1">
      <c r="A193" s="241"/>
      <c r="B193" s="148"/>
      <c r="C193" s="148"/>
      <c r="D193" s="148"/>
      <c r="E193" s="148"/>
      <c r="F193" s="148"/>
      <c r="G193" s="148"/>
      <c r="H193" s="148"/>
      <c r="I193" s="148"/>
      <c r="J193" s="150"/>
      <c r="K193" s="152"/>
      <c r="L193" s="152"/>
      <c r="M193" s="152"/>
      <c r="N193" s="148"/>
      <c r="O193" s="148"/>
      <c r="P193" s="148"/>
      <c r="Q193" s="148"/>
      <c r="R193" s="153"/>
      <c r="S193" s="153"/>
      <c r="T193" s="153"/>
      <c r="U193" s="153"/>
      <c r="V193" s="153"/>
      <c r="W193" s="153"/>
      <c r="X193" s="153"/>
      <c r="Y193" s="153"/>
      <c r="Z193" s="148"/>
      <c r="AA193" s="153"/>
      <c r="AB193" s="153"/>
      <c r="AC193" s="153"/>
      <c r="AD193" s="153"/>
      <c r="AE193" s="148"/>
      <c r="AF193" s="153"/>
      <c r="AG193" s="153"/>
      <c r="AH193" s="153"/>
      <c r="AI193" s="153"/>
      <c r="AJ193" s="148"/>
      <c r="AK193" s="153"/>
      <c r="AL193" s="189"/>
      <c r="AM193" s="155"/>
      <c r="AN193" s="155"/>
      <c r="AO193" s="155"/>
      <c r="AP193" s="156"/>
    </row>
    <row r="194" ht="13.5" customHeight="1">
      <c r="A194" s="241"/>
      <c r="B194" s="148"/>
      <c r="C194" s="148"/>
      <c r="D194" s="148"/>
      <c r="E194" s="148"/>
      <c r="F194" s="148"/>
      <c r="G194" s="148"/>
      <c r="H194" s="148"/>
      <c r="I194" s="148"/>
      <c r="J194" s="150"/>
      <c r="K194" s="152"/>
      <c r="L194" s="152"/>
      <c r="M194" s="152"/>
      <c r="N194" s="148"/>
      <c r="O194" s="148"/>
      <c r="P194" s="148"/>
      <c r="Q194" s="148"/>
      <c r="R194" s="153"/>
      <c r="S194" s="153"/>
      <c r="T194" s="153"/>
      <c r="U194" s="153"/>
      <c r="V194" s="153"/>
      <c r="W194" s="153"/>
      <c r="X194" s="153"/>
      <c r="Y194" s="153"/>
      <c r="Z194" s="148"/>
      <c r="AA194" s="153"/>
      <c r="AB194" s="153"/>
      <c r="AC194" s="153"/>
      <c r="AD194" s="153"/>
      <c r="AE194" s="148"/>
      <c r="AF194" s="153"/>
      <c r="AG194" s="153"/>
      <c r="AH194" s="153"/>
      <c r="AI194" s="153"/>
      <c r="AJ194" s="148"/>
      <c r="AK194" s="153"/>
      <c r="AL194" s="189"/>
      <c r="AM194" s="155"/>
      <c r="AN194" s="155"/>
      <c r="AO194" s="155"/>
      <c r="AP194" s="156"/>
    </row>
    <row r="195" ht="13.5" customHeight="1">
      <c r="A195" s="241"/>
      <c r="B195" s="148"/>
      <c r="C195" s="148"/>
      <c r="D195" s="148"/>
      <c r="E195" s="148"/>
      <c r="F195" s="148"/>
      <c r="G195" s="148"/>
      <c r="H195" s="148"/>
      <c r="I195" s="148"/>
      <c r="J195" s="150"/>
      <c r="K195" s="152"/>
      <c r="L195" s="152"/>
      <c r="M195" s="152"/>
      <c r="N195" s="148"/>
      <c r="O195" s="148"/>
      <c r="P195" s="148"/>
      <c r="Q195" s="148"/>
      <c r="R195" s="153"/>
      <c r="S195" s="153"/>
      <c r="T195" s="153"/>
      <c r="U195" s="153"/>
      <c r="V195" s="153"/>
      <c r="W195" s="153"/>
      <c r="X195" s="153"/>
      <c r="Y195" s="153"/>
      <c r="Z195" s="148"/>
      <c r="AA195" s="153"/>
      <c r="AB195" s="153"/>
      <c r="AC195" s="153"/>
      <c r="AD195" s="153"/>
      <c r="AE195" s="148"/>
      <c r="AF195" s="153"/>
      <c r="AG195" s="153"/>
      <c r="AH195" s="153"/>
      <c r="AI195" s="153"/>
      <c r="AJ195" s="148"/>
      <c r="AK195" s="153"/>
      <c r="AL195" s="189"/>
      <c r="AM195" s="155"/>
      <c r="AN195" s="155"/>
      <c r="AO195" s="155"/>
      <c r="AP195" s="156"/>
    </row>
    <row r="196" ht="13.5" customHeight="1">
      <c r="A196" s="241"/>
      <c r="B196" s="148"/>
      <c r="C196" s="148"/>
      <c r="D196" s="148"/>
      <c r="E196" s="148"/>
      <c r="F196" s="148"/>
      <c r="G196" s="148"/>
      <c r="H196" s="148"/>
      <c r="I196" s="148"/>
      <c r="J196" s="150"/>
      <c r="K196" s="152"/>
      <c r="L196" s="152"/>
      <c r="M196" s="152"/>
      <c r="N196" s="148"/>
      <c r="O196" s="148"/>
      <c r="P196" s="148"/>
      <c r="Q196" s="148"/>
      <c r="R196" s="153"/>
      <c r="S196" s="153"/>
      <c r="T196" s="153"/>
      <c r="U196" s="153"/>
      <c r="V196" s="153"/>
      <c r="W196" s="153"/>
      <c r="X196" s="153"/>
      <c r="Y196" s="153"/>
      <c r="Z196" s="148"/>
      <c r="AA196" s="153"/>
      <c r="AB196" s="153"/>
      <c r="AC196" s="153"/>
      <c r="AD196" s="153"/>
      <c r="AE196" s="148"/>
      <c r="AF196" s="153"/>
      <c r="AG196" s="153"/>
      <c r="AH196" s="153"/>
      <c r="AI196" s="153"/>
      <c r="AJ196" s="148"/>
      <c r="AK196" s="153"/>
      <c r="AL196" s="189"/>
      <c r="AM196" s="155"/>
      <c r="AN196" s="155"/>
      <c r="AO196" s="155"/>
      <c r="AP196" s="156"/>
    </row>
    <row r="197" ht="13.5" customHeight="1">
      <c r="A197" s="241"/>
      <c r="B197" s="148"/>
      <c r="C197" s="148"/>
      <c r="D197" s="148"/>
      <c r="E197" s="148"/>
      <c r="F197" s="148"/>
      <c r="G197" s="148"/>
      <c r="H197" s="148"/>
      <c r="I197" s="148"/>
      <c r="J197" s="150"/>
      <c r="K197" s="152"/>
      <c r="L197" s="152"/>
      <c r="M197" s="152"/>
      <c r="N197" s="148"/>
      <c r="O197" s="148"/>
      <c r="P197" s="148"/>
      <c r="Q197" s="148"/>
      <c r="R197" s="153"/>
      <c r="S197" s="153"/>
      <c r="T197" s="153"/>
      <c r="U197" s="153"/>
      <c r="V197" s="153"/>
      <c r="W197" s="153"/>
      <c r="X197" s="153"/>
      <c r="Y197" s="153"/>
      <c r="Z197" s="148"/>
      <c r="AA197" s="153"/>
      <c r="AB197" s="153"/>
      <c r="AC197" s="153"/>
      <c r="AD197" s="153"/>
      <c r="AE197" s="148"/>
      <c r="AF197" s="153"/>
      <c r="AG197" s="153"/>
      <c r="AH197" s="153"/>
      <c r="AI197" s="153"/>
      <c r="AJ197" s="148"/>
      <c r="AK197" s="153"/>
      <c r="AL197" s="189"/>
      <c r="AM197" s="155"/>
      <c r="AN197" s="155"/>
      <c r="AO197" s="155"/>
      <c r="AP197" s="156"/>
    </row>
    <row r="198" ht="13.5" customHeight="1">
      <c r="A198" s="241"/>
      <c r="B198" s="148"/>
      <c r="C198" s="148"/>
      <c r="D198" s="148"/>
      <c r="E198" s="148"/>
      <c r="F198" s="148"/>
      <c r="G198" s="148"/>
      <c r="H198" s="148"/>
      <c r="I198" s="148"/>
      <c r="J198" s="150"/>
      <c r="K198" s="152"/>
      <c r="L198" s="152"/>
      <c r="M198" s="152"/>
      <c r="N198" s="148"/>
      <c r="O198" s="148"/>
      <c r="P198" s="148"/>
      <c r="Q198" s="148"/>
      <c r="R198" s="153"/>
      <c r="S198" s="153"/>
      <c r="T198" s="153"/>
      <c r="U198" s="153"/>
      <c r="V198" s="153"/>
      <c r="W198" s="153"/>
      <c r="X198" s="153"/>
      <c r="Y198" s="153"/>
      <c r="Z198" s="148"/>
      <c r="AA198" s="153"/>
      <c r="AB198" s="153"/>
      <c r="AC198" s="153"/>
      <c r="AD198" s="153"/>
      <c r="AE198" s="148"/>
      <c r="AF198" s="153"/>
      <c r="AG198" s="153"/>
      <c r="AH198" s="153"/>
      <c r="AI198" s="153"/>
      <c r="AJ198" s="148"/>
      <c r="AK198" s="153"/>
      <c r="AL198" s="189"/>
      <c r="AM198" s="155"/>
      <c r="AN198" s="155"/>
      <c r="AO198" s="155"/>
      <c r="AP198" s="156"/>
    </row>
    <row r="199" ht="13.5" customHeight="1">
      <c r="A199" s="241"/>
      <c r="B199" s="148"/>
      <c r="C199" s="148"/>
      <c r="D199" s="148"/>
      <c r="E199" s="148"/>
      <c r="F199" s="148"/>
      <c r="G199" s="148"/>
      <c r="H199" s="148"/>
      <c r="I199" s="148"/>
      <c r="J199" s="150"/>
      <c r="K199" s="152"/>
      <c r="L199" s="152"/>
      <c r="M199" s="152"/>
      <c r="N199" s="148"/>
      <c r="O199" s="148"/>
      <c r="P199" s="148"/>
      <c r="Q199" s="148"/>
      <c r="R199" s="153"/>
      <c r="S199" s="153"/>
      <c r="T199" s="153"/>
      <c r="U199" s="153"/>
      <c r="V199" s="153"/>
      <c r="W199" s="153"/>
      <c r="X199" s="153"/>
      <c r="Y199" s="153"/>
      <c r="Z199" s="148"/>
      <c r="AA199" s="153"/>
      <c r="AB199" s="153"/>
      <c r="AC199" s="153"/>
      <c r="AD199" s="153"/>
      <c r="AE199" s="148"/>
      <c r="AF199" s="153"/>
      <c r="AG199" s="153"/>
      <c r="AH199" s="153"/>
      <c r="AI199" s="153"/>
      <c r="AJ199" s="148"/>
      <c r="AK199" s="153"/>
      <c r="AL199" s="189"/>
      <c r="AM199" s="155"/>
      <c r="AN199" s="155"/>
      <c r="AO199" s="155"/>
      <c r="AP199" s="156"/>
    </row>
    <row r="200" ht="13.5" customHeight="1">
      <c r="A200" s="241"/>
      <c r="B200" s="148"/>
      <c r="C200" s="148"/>
      <c r="D200" s="148"/>
      <c r="E200" s="148"/>
      <c r="F200" s="148"/>
      <c r="G200" s="148"/>
      <c r="H200" s="148"/>
      <c r="I200" s="148"/>
      <c r="J200" s="150"/>
      <c r="K200" s="152"/>
      <c r="L200" s="152"/>
      <c r="M200" s="152"/>
      <c r="N200" s="148"/>
      <c r="O200" s="148"/>
      <c r="P200" s="148"/>
      <c r="Q200" s="148"/>
      <c r="R200" s="153"/>
      <c r="S200" s="153"/>
      <c r="T200" s="153"/>
      <c r="U200" s="153"/>
      <c r="V200" s="153"/>
      <c r="W200" s="153"/>
      <c r="X200" s="153"/>
      <c r="Y200" s="153"/>
      <c r="Z200" s="148"/>
      <c r="AA200" s="153"/>
      <c r="AB200" s="153"/>
      <c r="AC200" s="153"/>
      <c r="AD200" s="153"/>
      <c r="AE200" s="148"/>
      <c r="AF200" s="153"/>
      <c r="AG200" s="153"/>
      <c r="AH200" s="153"/>
      <c r="AI200" s="153"/>
      <c r="AJ200" s="148"/>
      <c r="AK200" s="153"/>
      <c r="AL200" s="189"/>
      <c r="AM200" s="155"/>
      <c r="AN200" s="155"/>
      <c r="AO200" s="155"/>
      <c r="AP200" s="156"/>
    </row>
    <row r="201" ht="13.5" customHeight="1">
      <c r="A201" s="241"/>
      <c r="B201" s="148"/>
      <c r="C201" s="148"/>
      <c r="D201" s="148"/>
      <c r="E201" s="148"/>
      <c r="F201" s="148"/>
      <c r="G201" s="148"/>
      <c r="H201" s="148"/>
      <c r="I201" s="148"/>
      <c r="J201" s="150"/>
      <c r="K201" s="152"/>
      <c r="L201" s="152"/>
      <c r="M201" s="152"/>
      <c r="N201" s="148"/>
      <c r="O201" s="148"/>
      <c r="P201" s="148"/>
      <c r="Q201" s="148"/>
      <c r="R201" s="153"/>
      <c r="S201" s="153"/>
      <c r="T201" s="153"/>
      <c r="U201" s="153"/>
      <c r="V201" s="153"/>
      <c r="W201" s="153"/>
      <c r="X201" s="153"/>
      <c r="Y201" s="153"/>
      <c r="Z201" s="148"/>
      <c r="AA201" s="153"/>
      <c r="AB201" s="153"/>
      <c r="AC201" s="153"/>
      <c r="AD201" s="153"/>
      <c r="AE201" s="148"/>
      <c r="AF201" s="153"/>
      <c r="AG201" s="153"/>
      <c r="AH201" s="153"/>
      <c r="AI201" s="153"/>
      <c r="AJ201" s="148"/>
      <c r="AK201" s="153"/>
      <c r="AL201" s="189"/>
      <c r="AM201" s="155"/>
      <c r="AN201" s="155"/>
      <c r="AO201" s="155"/>
      <c r="AP201" s="156"/>
    </row>
    <row r="202" ht="13.5" customHeight="1">
      <c r="A202" s="241"/>
      <c r="B202" s="148"/>
      <c r="C202" s="148"/>
      <c r="D202" s="148"/>
      <c r="E202" s="148"/>
      <c r="F202" s="148"/>
      <c r="G202" s="148"/>
      <c r="H202" s="148"/>
      <c r="I202" s="148"/>
      <c r="J202" s="150"/>
      <c r="K202" s="152"/>
      <c r="L202" s="152"/>
      <c r="M202" s="152"/>
      <c r="N202" s="148"/>
      <c r="O202" s="148"/>
      <c r="P202" s="148"/>
      <c r="Q202" s="148"/>
      <c r="R202" s="153"/>
      <c r="S202" s="153"/>
      <c r="T202" s="153"/>
      <c r="U202" s="153"/>
      <c r="V202" s="153"/>
      <c r="W202" s="153"/>
      <c r="X202" s="153"/>
      <c r="Y202" s="153"/>
      <c r="Z202" s="148"/>
      <c r="AA202" s="153"/>
      <c r="AB202" s="153"/>
      <c r="AC202" s="153"/>
      <c r="AD202" s="153"/>
      <c r="AE202" s="148"/>
      <c r="AF202" s="153"/>
      <c r="AG202" s="153"/>
      <c r="AH202" s="153"/>
      <c r="AI202" s="153"/>
      <c r="AJ202" s="148"/>
      <c r="AK202" s="153"/>
      <c r="AL202" s="189"/>
      <c r="AM202" s="155"/>
      <c r="AN202" s="155"/>
      <c r="AO202" s="155"/>
      <c r="AP202" s="156"/>
    </row>
    <row r="203" ht="13.5" customHeight="1">
      <c r="A203" s="241"/>
      <c r="B203" s="148"/>
      <c r="C203" s="148"/>
      <c r="D203" s="148"/>
      <c r="E203" s="148"/>
      <c r="F203" s="148"/>
      <c r="G203" s="148"/>
      <c r="H203" s="148"/>
      <c r="I203" s="148"/>
      <c r="J203" s="150"/>
      <c r="K203" s="152"/>
      <c r="L203" s="152"/>
      <c r="M203" s="152"/>
      <c r="N203" s="148"/>
      <c r="O203" s="148"/>
      <c r="P203" s="148"/>
      <c r="Q203" s="148"/>
      <c r="R203" s="153"/>
      <c r="S203" s="153"/>
      <c r="T203" s="153"/>
      <c r="U203" s="153"/>
      <c r="V203" s="153"/>
      <c r="W203" s="153"/>
      <c r="X203" s="153"/>
      <c r="Y203" s="153"/>
      <c r="Z203" s="148"/>
      <c r="AA203" s="153"/>
      <c r="AB203" s="153"/>
      <c r="AC203" s="153"/>
      <c r="AD203" s="153"/>
      <c r="AE203" s="148"/>
      <c r="AF203" s="153"/>
      <c r="AG203" s="153"/>
      <c r="AH203" s="153"/>
      <c r="AI203" s="153"/>
      <c r="AJ203" s="148"/>
      <c r="AK203" s="153"/>
      <c r="AL203" s="189"/>
      <c r="AM203" s="155"/>
      <c r="AN203" s="155"/>
      <c r="AO203" s="155"/>
      <c r="AP203" s="156"/>
    </row>
    <row r="204" ht="13.5" customHeight="1">
      <c r="A204" s="241"/>
      <c r="B204" s="148"/>
      <c r="C204" s="148"/>
      <c r="D204" s="148"/>
      <c r="E204" s="148"/>
      <c r="F204" s="148"/>
      <c r="G204" s="148"/>
      <c r="H204" s="148"/>
      <c r="I204" s="148"/>
      <c r="J204" s="150"/>
      <c r="K204" s="152"/>
      <c r="L204" s="152"/>
      <c r="M204" s="152"/>
      <c r="N204" s="148"/>
      <c r="O204" s="148"/>
      <c r="P204" s="148"/>
      <c r="Q204" s="148"/>
      <c r="R204" s="153"/>
      <c r="S204" s="153"/>
      <c r="T204" s="153"/>
      <c r="U204" s="153"/>
      <c r="V204" s="153"/>
      <c r="W204" s="153"/>
      <c r="X204" s="153"/>
      <c r="Y204" s="153"/>
      <c r="Z204" s="148"/>
      <c r="AA204" s="153"/>
      <c r="AB204" s="153"/>
      <c r="AC204" s="153"/>
      <c r="AD204" s="153"/>
      <c r="AE204" s="148"/>
      <c r="AF204" s="153"/>
      <c r="AG204" s="153"/>
      <c r="AH204" s="153"/>
      <c r="AI204" s="153"/>
      <c r="AJ204" s="148"/>
      <c r="AK204" s="153"/>
      <c r="AL204" s="189"/>
      <c r="AM204" s="155"/>
      <c r="AN204" s="155"/>
      <c r="AO204" s="155"/>
      <c r="AP204" s="156"/>
    </row>
    <row r="205" ht="13.5" customHeight="1">
      <c r="A205" s="241"/>
      <c r="B205" s="148"/>
      <c r="C205" s="148"/>
      <c r="D205" s="148"/>
      <c r="E205" s="148"/>
      <c r="F205" s="148"/>
      <c r="G205" s="148"/>
      <c r="H205" s="148"/>
      <c r="I205" s="148"/>
      <c r="J205" s="150"/>
      <c r="K205" s="152"/>
      <c r="L205" s="152"/>
      <c r="M205" s="152"/>
      <c r="N205" s="148"/>
      <c r="O205" s="148"/>
      <c r="P205" s="148"/>
      <c r="Q205" s="148"/>
      <c r="R205" s="153"/>
      <c r="S205" s="153"/>
      <c r="T205" s="153"/>
      <c r="U205" s="153"/>
      <c r="V205" s="153"/>
      <c r="W205" s="153"/>
      <c r="X205" s="153"/>
      <c r="Y205" s="153"/>
      <c r="Z205" s="148"/>
      <c r="AA205" s="153"/>
      <c r="AB205" s="153"/>
      <c r="AC205" s="153"/>
      <c r="AD205" s="153"/>
      <c r="AE205" s="148"/>
      <c r="AF205" s="153"/>
      <c r="AG205" s="153"/>
      <c r="AH205" s="153"/>
      <c r="AI205" s="153"/>
      <c r="AJ205" s="148"/>
      <c r="AK205" s="153"/>
      <c r="AL205" s="189"/>
      <c r="AM205" s="155"/>
      <c r="AN205" s="155"/>
      <c r="AO205" s="155"/>
      <c r="AP205" s="156"/>
    </row>
    <row r="206" ht="13.5" customHeight="1">
      <c r="A206" s="241"/>
      <c r="B206" s="148"/>
      <c r="C206" s="148"/>
      <c r="D206" s="148"/>
      <c r="E206" s="148"/>
      <c r="F206" s="148"/>
      <c r="G206" s="148"/>
      <c r="H206" s="148"/>
      <c r="I206" s="148"/>
      <c r="J206" s="150"/>
      <c r="K206" s="152"/>
      <c r="L206" s="152"/>
      <c r="M206" s="152"/>
      <c r="N206" s="148"/>
      <c r="O206" s="148"/>
      <c r="P206" s="148"/>
      <c r="Q206" s="148"/>
      <c r="R206" s="153"/>
      <c r="S206" s="153"/>
      <c r="T206" s="153"/>
      <c r="U206" s="153"/>
      <c r="V206" s="153"/>
      <c r="W206" s="153"/>
      <c r="X206" s="153"/>
      <c r="Y206" s="153"/>
      <c r="Z206" s="148"/>
      <c r="AA206" s="153"/>
      <c r="AB206" s="153"/>
      <c r="AC206" s="153"/>
      <c r="AD206" s="153"/>
      <c r="AE206" s="148"/>
      <c r="AF206" s="153"/>
      <c r="AG206" s="153"/>
      <c r="AH206" s="153"/>
      <c r="AI206" s="153"/>
      <c r="AJ206" s="148"/>
      <c r="AK206" s="153"/>
      <c r="AL206" s="189"/>
      <c r="AM206" s="155"/>
      <c r="AN206" s="155"/>
      <c r="AO206" s="155"/>
      <c r="AP206" s="156"/>
    </row>
    <row r="207" ht="13.5" customHeight="1">
      <c r="A207" s="241"/>
      <c r="B207" s="148"/>
      <c r="C207" s="148"/>
      <c r="D207" s="148"/>
      <c r="E207" s="148"/>
      <c r="F207" s="148"/>
      <c r="G207" s="148"/>
      <c r="H207" s="148"/>
      <c r="I207" s="148"/>
      <c r="J207" s="150"/>
      <c r="K207" s="152"/>
      <c r="L207" s="152"/>
      <c r="M207" s="152"/>
      <c r="N207" s="148"/>
      <c r="O207" s="148"/>
      <c r="P207" s="148"/>
      <c r="Q207" s="148"/>
      <c r="R207" s="153"/>
      <c r="S207" s="153"/>
      <c r="T207" s="153"/>
      <c r="U207" s="153"/>
      <c r="V207" s="153"/>
      <c r="W207" s="153"/>
      <c r="X207" s="153"/>
      <c r="Y207" s="153"/>
      <c r="Z207" s="148"/>
      <c r="AA207" s="153"/>
      <c r="AB207" s="153"/>
      <c r="AC207" s="153"/>
      <c r="AD207" s="153"/>
      <c r="AE207" s="148"/>
      <c r="AF207" s="153"/>
      <c r="AG207" s="153"/>
      <c r="AH207" s="153"/>
      <c r="AI207" s="153"/>
      <c r="AJ207" s="148"/>
      <c r="AK207" s="153"/>
      <c r="AL207" s="189"/>
      <c r="AM207" s="155"/>
      <c r="AN207" s="155"/>
      <c r="AO207" s="155"/>
      <c r="AP207" s="156"/>
    </row>
    <row r="208" ht="13.5" customHeight="1">
      <c r="A208" s="241"/>
      <c r="B208" s="148"/>
      <c r="C208" s="148"/>
      <c r="D208" s="148"/>
      <c r="E208" s="148"/>
      <c r="F208" s="148"/>
      <c r="G208" s="148"/>
      <c r="H208" s="148"/>
      <c r="I208" s="148"/>
      <c r="J208" s="150"/>
      <c r="K208" s="152"/>
      <c r="L208" s="152"/>
      <c r="M208" s="152"/>
      <c r="N208" s="148"/>
      <c r="O208" s="148"/>
      <c r="P208" s="148"/>
      <c r="Q208" s="148"/>
      <c r="R208" s="153"/>
      <c r="S208" s="153"/>
      <c r="T208" s="153"/>
      <c r="U208" s="153"/>
      <c r="V208" s="153"/>
      <c r="W208" s="153"/>
      <c r="X208" s="153"/>
      <c r="Y208" s="153"/>
      <c r="Z208" s="148"/>
      <c r="AA208" s="153"/>
      <c r="AB208" s="153"/>
      <c r="AC208" s="153"/>
      <c r="AD208" s="153"/>
      <c r="AE208" s="148"/>
      <c r="AF208" s="153"/>
      <c r="AG208" s="153"/>
      <c r="AH208" s="153"/>
      <c r="AI208" s="153"/>
      <c r="AJ208" s="148"/>
      <c r="AK208" s="153"/>
      <c r="AL208" s="189"/>
      <c r="AM208" s="155"/>
      <c r="AN208" s="155"/>
      <c r="AO208" s="155"/>
      <c r="AP208" s="156"/>
    </row>
    <row r="209" ht="13.5" customHeight="1">
      <c r="A209" s="241"/>
      <c r="B209" s="148"/>
      <c r="C209" s="148"/>
      <c r="D209" s="148"/>
      <c r="E209" s="148"/>
      <c r="F209" s="148"/>
      <c r="G209" s="148"/>
      <c r="H209" s="148"/>
      <c r="I209" s="148"/>
      <c r="J209" s="150"/>
      <c r="K209" s="152"/>
      <c r="L209" s="152"/>
      <c r="M209" s="152"/>
      <c r="N209" s="148"/>
      <c r="O209" s="148"/>
      <c r="P209" s="148"/>
      <c r="Q209" s="148"/>
      <c r="R209" s="153"/>
      <c r="S209" s="153"/>
      <c r="T209" s="153"/>
      <c r="U209" s="153"/>
      <c r="V209" s="153"/>
      <c r="W209" s="153"/>
      <c r="X209" s="153"/>
      <c r="Y209" s="153"/>
      <c r="Z209" s="148"/>
      <c r="AA209" s="153"/>
      <c r="AB209" s="153"/>
      <c r="AC209" s="153"/>
      <c r="AD209" s="153"/>
      <c r="AE209" s="148"/>
      <c r="AF209" s="153"/>
      <c r="AG209" s="153"/>
      <c r="AH209" s="153"/>
      <c r="AI209" s="153"/>
      <c r="AJ209" s="148"/>
      <c r="AK209" s="153"/>
      <c r="AL209" s="189"/>
      <c r="AM209" s="155"/>
      <c r="AN209" s="155"/>
      <c r="AO209" s="155"/>
      <c r="AP209" s="156"/>
    </row>
    <row r="210" ht="13.5" customHeight="1">
      <c r="A210" s="241"/>
      <c r="B210" s="148"/>
      <c r="C210" s="148"/>
      <c r="D210" s="148"/>
      <c r="E210" s="148"/>
      <c r="F210" s="148"/>
      <c r="G210" s="148"/>
      <c r="H210" s="148"/>
      <c r="I210" s="148"/>
      <c r="J210" s="150"/>
      <c r="K210" s="152"/>
      <c r="L210" s="152"/>
      <c r="M210" s="152"/>
      <c r="N210" s="148"/>
      <c r="O210" s="148"/>
      <c r="P210" s="148"/>
      <c r="Q210" s="148"/>
      <c r="R210" s="153"/>
      <c r="S210" s="153"/>
      <c r="T210" s="153"/>
      <c r="U210" s="153"/>
      <c r="V210" s="153"/>
      <c r="W210" s="153"/>
      <c r="X210" s="153"/>
      <c r="Y210" s="153"/>
      <c r="Z210" s="148"/>
      <c r="AA210" s="153"/>
      <c r="AB210" s="153"/>
      <c r="AC210" s="153"/>
      <c r="AD210" s="153"/>
      <c r="AE210" s="148"/>
      <c r="AF210" s="153"/>
      <c r="AG210" s="153"/>
      <c r="AH210" s="153"/>
      <c r="AI210" s="153"/>
      <c r="AJ210" s="148"/>
      <c r="AK210" s="153"/>
      <c r="AL210" s="189"/>
      <c r="AM210" s="155"/>
      <c r="AN210" s="155"/>
      <c r="AO210" s="155"/>
      <c r="AP210" s="156"/>
    </row>
    <row r="211" ht="13.5" customHeight="1">
      <c r="A211" s="241"/>
      <c r="B211" s="148"/>
      <c r="C211" s="148"/>
      <c r="D211" s="148"/>
      <c r="E211" s="148"/>
      <c r="F211" s="148"/>
      <c r="G211" s="148"/>
      <c r="H211" s="148"/>
      <c r="I211" s="148"/>
      <c r="J211" s="150"/>
      <c r="K211" s="152"/>
      <c r="L211" s="152"/>
      <c r="M211" s="152"/>
      <c r="N211" s="148"/>
      <c r="O211" s="148"/>
      <c r="P211" s="148"/>
      <c r="Q211" s="148"/>
      <c r="R211" s="153"/>
      <c r="S211" s="153"/>
      <c r="T211" s="153"/>
      <c r="U211" s="153"/>
      <c r="V211" s="153"/>
      <c r="W211" s="153"/>
      <c r="X211" s="153"/>
      <c r="Y211" s="153"/>
      <c r="Z211" s="148"/>
      <c r="AA211" s="153"/>
      <c r="AB211" s="153"/>
      <c r="AC211" s="153"/>
      <c r="AD211" s="153"/>
      <c r="AE211" s="148"/>
      <c r="AF211" s="153"/>
      <c r="AG211" s="153"/>
      <c r="AH211" s="153"/>
      <c r="AI211" s="153"/>
      <c r="AJ211" s="148"/>
      <c r="AK211" s="153"/>
      <c r="AL211" s="189"/>
      <c r="AM211" s="155"/>
      <c r="AN211" s="155"/>
      <c r="AO211" s="155"/>
      <c r="AP211" s="156"/>
    </row>
    <row r="212" ht="13.5" customHeight="1">
      <c r="A212" s="241"/>
      <c r="B212" s="148"/>
      <c r="C212" s="148"/>
      <c r="D212" s="148"/>
      <c r="E212" s="148"/>
      <c r="F212" s="148"/>
      <c r="G212" s="148"/>
      <c r="H212" s="148"/>
      <c r="I212" s="148"/>
      <c r="J212" s="150"/>
      <c r="K212" s="152"/>
      <c r="L212" s="152"/>
      <c r="M212" s="152"/>
      <c r="N212" s="148"/>
      <c r="O212" s="148"/>
      <c r="P212" s="148"/>
      <c r="Q212" s="148"/>
      <c r="R212" s="153"/>
      <c r="S212" s="153"/>
      <c r="T212" s="153"/>
      <c r="U212" s="153"/>
      <c r="V212" s="153"/>
      <c r="W212" s="153"/>
      <c r="X212" s="153"/>
      <c r="Y212" s="153"/>
      <c r="Z212" s="148"/>
      <c r="AA212" s="153"/>
      <c r="AB212" s="153"/>
      <c r="AC212" s="153"/>
      <c r="AD212" s="153"/>
      <c r="AE212" s="148"/>
      <c r="AF212" s="153"/>
      <c r="AG212" s="153"/>
      <c r="AH212" s="153"/>
      <c r="AI212" s="153"/>
      <c r="AJ212" s="148"/>
      <c r="AK212" s="153"/>
      <c r="AL212" s="189"/>
      <c r="AM212" s="155"/>
      <c r="AN212" s="155"/>
      <c r="AO212" s="155"/>
      <c r="AP212" s="156"/>
    </row>
    <row r="213" ht="13.5" customHeight="1">
      <c r="A213" s="241"/>
      <c r="B213" s="148"/>
      <c r="C213" s="148"/>
      <c r="D213" s="148"/>
      <c r="E213" s="148"/>
      <c r="F213" s="148"/>
      <c r="G213" s="148"/>
      <c r="H213" s="148"/>
      <c r="I213" s="148"/>
      <c r="J213" s="150"/>
      <c r="K213" s="152"/>
      <c r="L213" s="152"/>
      <c r="M213" s="152"/>
      <c r="N213" s="148"/>
      <c r="O213" s="148"/>
      <c r="P213" s="148"/>
      <c r="Q213" s="148"/>
      <c r="R213" s="153"/>
      <c r="S213" s="153"/>
      <c r="T213" s="153"/>
      <c r="U213" s="153"/>
      <c r="V213" s="153"/>
      <c r="W213" s="153"/>
      <c r="X213" s="153"/>
      <c r="Y213" s="153"/>
      <c r="Z213" s="148"/>
      <c r="AA213" s="153"/>
      <c r="AB213" s="153"/>
      <c r="AC213" s="153"/>
      <c r="AD213" s="153"/>
      <c r="AE213" s="148"/>
      <c r="AF213" s="153"/>
      <c r="AG213" s="153"/>
      <c r="AH213" s="153"/>
      <c r="AI213" s="153"/>
      <c r="AJ213" s="148"/>
      <c r="AK213" s="153"/>
      <c r="AL213" s="189"/>
      <c r="AM213" s="155"/>
      <c r="AN213" s="155"/>
      <c r="AO213" s="155"/>
      <c r="AP213" s="156"/>
    </row>
    <row r="214" ht="13.5" customHeight="1">
      <c r="A214" s="241"/>
      <c r="B214" s="148"/>
      <c r="C214" s="148"/>
      <c r="D214" s="148"/>
      <c r="E214" s="148"/>
      <c r="F214" s="148"/>
      <c r="G214" s="148"/>
      <c r="H214" s="148"/>
      <c r="I214" s="148"/>
      <c r="J214" s="150"/>
      <c r="K214" s="152"/>
      <c r="L214" s="152"/>
      <c r="M214" s="152"/>
      <c r="N214" s="148"/>
      <c r="O214" s="148"/>
      <c r="P214" s="148"/>
      <c r="Q214" s="148"/>
      <c r="R214" s="153"/>
      <c r="S214" s="153"/>
      <c r="T214" s="153"/>
      <c r="U214" s="153"/>
      <c r="V214" s="153"/>
      <c r="W214" s="153"/>
      <c r="X214" s="153"/>
      <c r="Y214" s="153"/>
      <c r="Z214" s="148"/>
      <c r="AA214" s="153"/>
      <c r="AB214" s="153"/>
      <c r="AC214" s="153"/>
      <c r="AD214" s="153"/>
      <c r="AE214" s="148"/>
      <c r="AF214" s="153"/>
      <c r="AG214" s="153"/>
      <c r="AH214" s="153"/>
      <c r="AI214" s="153"/>
      <c r="AJ214" s="148"/>
      <c r="AK214" s="153"/>
      <c r="AL214" s="189"/>
      <c r="AM214" s="155"/>
      <c r="AN214" s="155"/>
      <c r="AO214" s="155"/>
      <c r="AP214" s="156"/>
    </row>
    <row r="215" ht="13.5" customHeight="1">
      <c r="A215" s="241"/>
      <c r="B215" s="148"/>
      <c r="C215" s="148"/>
      <c r="D215" s="148"/>
      <c r="E215" s="148"/>
      <c r="F215" s="148"/>
      <c r="G215" s="148"/>
      <c r="H215" s="148"/>
      <c r="I215" s="148"/>
      <c r="J215" s="150"/>
      <c r="K215" s="152"/>
      <c r="L215" s="152"/>
      <c r="M215" s="152"/>
      <c r="N215" s="148"/>
      <c r="O215" s="148"/>
      <c r="P215" s="148"/>
      <c r="Q215" s="148"/>
      <c r="R215" s="153"/>
      <c r="S215" s="153"/>
      <c r="T215" s="153"/>
      <c r="U215" s="153"/>
      <c r="V215" s="153"/>
      <c r="W215" s="153"/>
      <c r="X215" s="153"/>
      <c r="Y215" s="153"/>
      <c r="Z215" s="148"/>
      <c r="AA215" s="153"/>
      <c r="AB215" s="153"/>
      <c r="AC215" s="153"/>
      <c r="AD215" s="153"/>
      <c r="AE215" s="148"/>
      <c r="AF215" s="153"/>
      <c r="AG215" s="153"/>
      <c r="AH215" s="153"/>
      <c r="AI215" s="153"/>
      <c r="AJ215" s="148"/>
      <c r="AK215" s="153"/>
      <c r="AL215" s="189"/>
      <c r="AM215" s="155"/>
      <c r="AN215" s="155"/>
      <c r="AO215" s="155"/>
      <c r="AP215" s="156"/>
    </row>
    <row r="216" ht="13.5" customHeight="1">
      <c r="A216" s="241"/>
      <c r="B216" s="148"/>
      <c r="C216" s="148"/>
      <c r="D216" s="148"/>
      <c r="E216" s="148"/>
      <c r="F216" s="148"/>
      <c r="G216" s="148"/>
      <c r="H216" s="148"/>
      <c r="I216" s="148"/>
      <c r="J216" s="150"/>
      <c r="K216" s="152"/>
      <c r="L216" s="152"/>
      <c r="M216" s="152"/>
      <c r="N216" s="148"/>
      <c r="O216" s="148"/>
      <c r="P216" s="148"/>
      <c r="Q216" s="148"/>
      <c r="R216" s="153"/>
      <c r="S216" s="153"/>
      <c r="T216" s="153"/>
      <c r="U216" s="153"/>
      <c r="V216" s="153"/>
      <c r="W216" s="153"/>
      <c r="X216" s="153"/>
      <c r="Y216" s="153"/>
      <c r="Z216" s="148"/>
      <c r="AA216" s="153"/>
      <c r="AB216" s="153"/>
      <c r="AC216" s="153"/>
      <c r="AD216" s="153"/>
      <c r="AE216" s="148"/>
      <c r="AF216" s="153"/>
      <c r="AG216" s="153"/>
      <c r="AH216" s="153"/>
      <c r="AI216" s="153"/>
      <c r="AJ216" s="148"/>
      <c r="AK216" s="153"/>
      <c r="AL216" s="189"/>
      <c r="AM216" s="155"/>
      <c r="AN216" s="155"/>
      <c r="AO216" s="155"/>
      <c r="AP216" s="156"/>
    </row>
    <row r="217" ht="13.5" customHeight="1">
      <c r="A217" s="241"/>
      <c r="B217" s="148"/>
      <c r="C217" s="148"/>
      <c r="D217" s="148"/>
      <c r="E217" s="148"/>
      <c r="F217" s="148"/>
      <c r="G217" s="148"/>
      <c r="H217" s="148"/>
      <c r="I217" s="148"/>
      <c r="J217" s="150"/>
      <c r="K217" s="152"/>
      <c r="L217" s="152"/>
      <c r="M217" s="152"/>
      <c r="N217" s="148"/>
      <c r="O217" s="148"/>
      <c r="P217" s="148"/>
      <c r="Q217" s="148"/>
      <c r="R217" s="153"/>
      <c r="S217" s="153"/>
      <c r="T217" s="153"/>
      <c r="U217" s="153"/>
      <c r="V217" s="153"/>
      <c r="W217" s="153"/>
      <c r="X217" s="153"/>
      <c r="Y217" s="153"/>
      <c r="Z217" s="148"/>
      <c r="AA217" s="153"/>
      <c r="AB217" s="153"/>
      <c r="AC217" s="153"/>
      <c r="AD217" s="153"/>
      <c r="AE217" s="148"/>
      <c r="AF217" s="153"/>
      <c r="AG217" s="153"/>
      <c r="AH217" s="153"/>
      <c r="AI217" s="153"/>
      <c r="AJ217" s="148"/>
      <c r="AK217" s="153"/>
      <c r="AL217" s="189"/>
      <c r="AM217" s="155"/>
      <c r="AN217" s="155"/>
      <c r="AO217" s="155"/>
      <c r="AP217" s="156"/>
    </row>
    <row r="218" ht="13.5" customHeight="1">
      <c r="A218" s="241"/>
      <c r="B218" s="148"/>
      <c r="C218" s="148"/>
      <c r="D218" s="148"/>
      <c r="E218" s="148"/>
      <c r="F218" s="148"/>
      <c r="G218" s="148"/>
      <c r="H218" s="148"/>
      <c r="I218" s="148"/>
      <c r="J218" s="150"/>
      <c r="K218" s="152"/>
      <c r="L218" s="152"/>
      <c r="M218" s="152"/>
      <c r="N218" s="148"/>
      <c r="O218" s="148"/>
      <c r="P218" s="148"/>
      <c r="Q218" s="148"/>
      <c r="R218" s="153"/>
      <c r="S218" s="153"/>
      <c r="T218" s="153"/>
      <c r="U218" s="153"/>
      <c r="V218" s="153"/>
      <c r="W218" s="153"/>
      <c r="X218" s="153"/>
      <c r="Y218" s="153"/>
      <c r="Z218" s="148"/>
      <c r="AA218" s="153"/>
      <c r="AB218" s="153"/>
      <c r="AC218" s="153"/>
      <c r="AD218" s="153"/>
      <c r="AE218" s="148"/>
      <c r="AF218" s="153"/>
      <c r="AG218" s="153"/>
      <c r="AH218" s="153"/>
      <c r="AI218" s="153"/>
      <c r="AJ218" s="148"/>
      <c r="AK218" s="153"/>
      <c r="AL218" s="189"/>
      <c r="AM218" s="155"/>
      <c r="AN218" s="155"/>
      <c r="AO218" s="155"/>
      <c r="AP218" s="156"/>
    </row>
    <row r="219" ht="13.5" customHeight="1">
      <c r="A219" s="241"/>
      <c r="B219" s="148"/>
      <c r="C219" s="148"/>
      <c r="D219" s="148"/>
      <c r="E219" s="148"/>
      <c r="F219" s="148"/>
      <c r="G219" s="148"/>
      <c r="H219" s="148"/>
      <c r="I219" s="148"/>
      <c r="J219" s="150"/>
      <c r="K219" s="152"/>
      <c r="L219" s="152"/>
      <c r="M219" s="152"/>
      <c r="N219" s="148"/>
      <c r="O219" s="148"/>
      <c r="P219" s="148"/>
      <c r="Q219" s="148"/>
      <c r="R219" s="153"/>
      <c r="S219" s="153"/>
      <c r="T219" s="153"/>
      <c r="U219" s="153"/>
      <c r="V219" s="153"/>
      <c r="W219" s="153"/>
      <c r="X219" s="153"/>
      <c r="Y219" s="153"/>
      <c r="Z219" s="148"/>
      <c r="AA219" s="153"/>
      <c r="AB219" s="153"/>
      <c r="AC219" s="153"/>
      <c r="AD219" s="153"/>
      <c r="AE219" s="148"/>
      <c r="AF219" s="153"/>
      <c r="AG219" s="153"/>
      <c r="AH219" s="153"/>
      <c r="AI219" s="153"/>
      <c r="AJ219" s="148"/>
      <c r="AK219" s="153"/>
      <c r="AL219" s="189"/>
      <c r="AM219" s="155"/>
      <c r="AN219" s="155"/>
      <c r="AO219" s="155"/>
      <c r="AP219" s="156"/>
    </row>
    <row r="220" ht="13.5" customHeight="1">
      <c r="A220" s="241"/>
      <c r="B220" s="148"/>
      <c r="C220" s="148"/>
      <c r="D220" s="148"/>
      <c r="E220" s="148"/>
      <c r="F220" s="148"/>
      <c r="G220" s="148"/>
      <c r="H220" s="148"/>
      <c r="I220" s="148"/>
      <c r="J220" s="150"/>
      <c r="K220" s="152"/>
      <c r="L220" s="152"/>
      <c r="M220" s="152"/>
      <c r="N220" s="148"/>
      <c r="O220" s="148"/>
      <c r="P220" s="148"/>
      <c r="Q220" s="148"/>
      <c r="R220" s="153"/>
      <c r="S220" s="153"/>
      <c r="T220" s="153"/>
      <c r="U220" s="153"/>
      <c r="V220" s="153"/>
      <c r="W220" s="153"/>
      <c r="X220" s="153"/>
      <c r="Y220" s="153"/>
      <c r="Z220" s="148"/>
      <c r="AA220" s="153"/>
      <c r="AB220" s="153"/>
      <c r="AC220" s="153"/>
      <c r="AD220" s="153"/>
      <c r="AE220" s="148"/>
      <c r="AF220" s="153"/>
      <c r="AG220" s="153"/>
      <c r="AH220" s="153"/>
      <c r="AI220" s="153"/>
      <c r="AJ220" s="148"/>
      <c r="AK220" s="153"/>
      <c r="AL220" s="189"/>
      <c r="AM220" s="155"/>
      <c r="AN220" s="155"/>
      <c r="AO220" s="155"/>
      <c r="AP220" s="156"/>
    </row>
    <row r="221" ht="13.5" customHeight="1">
      <c r="A221" s="241"/>
      <c r="B221" s="148"/>
      <c r="C221" s="148"/>
      <c r="D221" s="148"/>
      <c r="E221" s="148"/>
      <c r="F221" s="148"/>
      <c r="G221" s="148"/>
      <c r="H221" s="148"/>
      <c r="I221" s="148"/>
      <c r="J221" s="150"/>
      <c r="K221" s="152"/>
      <c r="L221" s="152"/>
      <c r="M221" s="152"/>
      <c r="N221" s="148"/>
      <c r="O221" s="148"/>
      <c r="P221" s="148"/>
      <c r="Q221" s="148"/>
      <c r="R221" s="153"/>
      <c r="S221" s="153"/>
      <c r="T221" s="153"/>
      <c r="U221" s="153"/>
      <c r="V221" s="153"/>
      <c r="W221" s="153"/>
      <c r="X221" s="153"/>
      <c r="Y221" s="153"/>
      <c r="Z221" s="148"/>
      <c r="AA221" s="153"/>
      <c r="AB221" s="153"/>
      <c r="AC221" s="153"/>
      <c r="AD221" s="153"/>
      <c r="AE221" s="148"/>
      <c r="AF221" s="153"/>
      <c r="AG221" s="153"/>
      <c r="AH221" s="153"/>
      <c r="AI221" s="153"/>
      <c r="AJ221" s="148"/>
      <c r="AK221" s="153"/>
      <c r="AL221" s="189"/>
      <c r="AM221" s="155"/>
      <c r="AN221" s="155"/>
      <c r="AO221" s="155"/>
      <c r="AP221" s="156"/>
    </row>
    <row r="222" ht="13.5" customHeight="1">
      <c r="A222" s="241"/>
      <c r="B222" s="148"/>
      <c r="C222" s="148"/>
      <c r="D222" s="148"/>
      <c r="E222" s="148"/>
      <c r="F222" s="148"/>
      <c r="G222" s="148"/>
      <c r="H222" s="148"/>
      <c r="I222" s="148"/>
      <c r="J222" s="150"/>
      <c r="K222" s="152"/>
      <c r="L222" s="152"/>
      <c r="M222" s="152"/>
      <c r="N222" s="148"/>
      <c r="O222" s="148"/>
      <c r="P222" s="148"/>
      <c r="Q222" s="148"/>
      <c r="R222" s="153"/>
      <c r="S222" s="153"/>
      <c r="T222" s="153"/>
      <c r="U222" s="153"/>
      <c r="V222" s="153"/>
      <c r="W222" s="153"/>
      <c r="X222" s="153"/>
      <c r="Y222" s="153"/>
      <c r="Z222" s="148"/>
      <c r="AA222" s="153"/>
      <c r="AB222" s="153"/>
      <c r="AC222" s="153"/>
      <c r="AD222" s="153"/>
      <c r="AE222" s="148"/>
      <c r="AF222" s="153"/>
      <c r="AG222" s="153"/>
      <c r="AH222" s="153"/>
      <c r="AI222" s="153"/>
      <c r="AJ222" s="148"/>
      <c r="AK222" s="153"/>
      <c r="AL222" s="189"/>
      <c r="AM222" s="155"/>
      <c r="AN222" s="155"/>
      <c r="AO222" s="155"/>
      <c r="AP222" s="156"/>
    </row>
    <row r="223" ht="13.5" customHeight="1">
      <c r="A223" s="241"/>
      <c r="B223" s="148"/>
      <c r="C223" s="148"/>
      <c r="D223" s="148"/>
      <c r="E223" s="148"/>
      <c r="F223" s="148"/>
      <c r="G223" s="148"/>
      <c r="H223" s="148"/>
      <c r="I223" s="148"/>
      <c r="J223" s="150"/>
      <c r="K223" s="152"/>
      <c r="L223" s="152"/>
      <c r="M223" s="152"/>
      <c r="N223" s="148"/>
      <c r="O223" s="148"/>
      <c r="P223" s="148"/>
      <c r="Q223" s="148"/>
      <c r="R223" s="153"/>
      <c r="S223" s="153"/>
      <c r="T223" s="153"/>
      <c r="U223" s="153"/>
      <c r="V223" s="153"/>
      <c r="W223" s="153"/>
      <c r="X223" s="153"/>
      <c r="Y223" s="153"/>
      <c r="Z223" s="148"/>
      <c r="AA223" s="153"/>
      <c r="AB223" s="153"/>
      <c r="AC223" s="153"/>
      <c r="AD223" s="153"/>
      <c r="AE223" s="148"/>
      <c r="AF223" s="153"/>
      <c r="AG223" s="153"/>
      <c r="AH223" s="153"/>
      <c r="AI223" s="153"/>
      <c r="AJ223" s="148"/>
      <c r="AK223" s="153"/>
      <c r="AL223" s="189"/>
      <c r="AM223" s="155"/>
      <c r="AN223" s="155"/>
      <c r="AO223" s="155"/>
      <c r="AP223" s="156"/>
    </row>
    <row r="224" ht="13.5" customHeight="1">
      <c r="A224" s="241"/>
      <c r="B224" s="148"/>
      <c r="C224" s="148"/>
      <c r="D224" s="148"/>
      <c r="E224" s="148"/>
      <c r="F224" s="148"/>
      <c r="G224" s="148"/>
      <c r="H224" s="148"/>
      <c r="I224" s="148"/>
      <c r="J224" s="150"/>
      <c r="K224" s="152"/>
      <c r="L224" s="152"/>
      <c r="M224" s="152"/>
      <c r="N224" s="148"/>
      <c r="O224" s="148"/>
      <c r="P224" s="148"/>
      <c r="Q224" s="148"/>
      <c r="R224" s="153"/>
      <c r="S224" s="153"/>
      <c r="T224" s="153"/>
      <c r="U224" s="153"/>
      <c r="V224" s="153"/>
      <c r="W224" s="153"/>
      <c r="X224" s="153"/>
      <c r="Y224" s="153"/>
      <c r="Z224" s="148"/>
      <c r="AA224" s="153"/>
      <c r="AB224" s="153"/>
      <c r="AC224" s="153"/>
      <c r="AD224" s="153"/>
      <c r="AE224" s="148"/>
      <c r="AF224" s="153"/>
      <c r="AG224" s="153"/>
      <c r="AH224" s="153"/>
      <c r="AI224" s="153"/>
      <c r="AJ224" s="148"/>
      <c r="AK224" s="153"/>
      <c r="AL224" s="189"/>
      <c r="AM224" s="155"/>
      <c r="AN224" s="155"/>
      <c r="AO224" s="155"/>
      <c r="AP224" s="156"/>
    </row>
    <row r="225" ht="13.5" customHeight="1">
      <c r="A225" s="241"/>
      <c r="B225" s="148"/>
      <c r="C225" s="148"/>
      <c r="D225" s="148"/>
      <c r="E225" s="148"/>
      <c r="F225" s="148"/>
      <c r="G225" s="148"/>
      <c r="H225" s="148"/>
      <c r="I225" s="148"/>
      <c r="J225" s="150"/>
      <c r="K225" s="152"/>
      <c r="L225" s="152"/>
      <c r="M225" s="152"/>
      <c r="N225" s="148"/>
      <c r="O225" s="148"/>
      <c r="P225" s="148"/>
      <c r="Q225" s="148"/>
      <c r="R225" s="153"/>
      <c r="S225" s="153"/>
      <c r="T225" s="153"/>
      <c r="U225" s="153"/>
      <c r="V225" s="153"/>
      <c r="W225" s="153"/>
      <c r="X225" s="153"/>
      <c r="Y225" s="153"/>
      <c r="Z225" s="148"/>
      <c r="AA225" s="153"/>
      <c r="AB225" s="153"/>
      <c r="AC225" s="153"/>
      <c r="AD225" s="153"/>
      <c r="AE225" s="148"/>
      <c r="AF225" s="153"/>
      <c r="AG225" s="153"/>
      <c r="AH225" s="153"/>
      <c r="AI225" s="153"/>
      <c r="AJ225" s="148"/>
      <c r="AK225" s="153"/>
      <c r="AL225" s="189"/>
      <c r="AM225" s="155"/>
      <c r="AN225" s="155"/>
      <c r="AO225" s="155"/>
      <c r="AP225" s="156"/>
    </row>
    <row r="226" ht="13.5" customHeight="1">
      <c r="A226" s="241"/>
      <c r="B226" s="148"/>
      <c r="C226" s="148"/>
      <c r="D226" s="148"/>
      <c r="E226" s="148"/>
      <c r="F226" s="148"/>
      <c r="G226" s="148"/>
      <c r="H226" s="148"/>
      <c r="I226" s="148"/>
      <c r="J226" s="150"/>
      <c r="K226" s="152"/>
      <c r="L226" s="152"/>
      <c r="M226" s="152"/>
      <c r="N226" s="148"/>
      <c r="O226" s="148"/>
      <c r="P226" s="148"/>
      <c r="Q226" s="148"/>
      <c r="R226" s="153"/>
      <c r="S226" s="153"/>
      <c r="T226" s="153"/>
      <c r="U226" s="153"/>
      <c r="V226" s="153"/>
      <c r="W226" s="153"/>
      <c r="X226" s="153"/>
      <c r="Y226" s="153"/>
      <c r="Z226" s="148"/>
      <c r="AA226" s="153"/>
      <c r="AB226" s="153"/>
      <c r="AC226" s="153"/>
      <c r="AD226" s="153"/>
      <c r="AE226" s="148"/>
      <c r="AF226" s="153"/>
      <c r="AG226" s="153"/>
      <c r="AH226" s="153"/>
      <c r="AI226" s="153"/>
      <c r="AJ226" s="148"/>
      <c r="AK226" s="153"/>
      <c r="AL226" s="189"/>
      <c r="AM226" s="155"/>
      <c r="AN226" s="155"/>
      <c r="AO226" s="155"/>
      <c r="AP226" s="156"/>
    </row>
    <row r="227" ht="13.5" customHeight="1">
      <c r="A227" s="241"/>
      <c r="B227" s="148"/>
      <c r="C227" s="148"/>
      <c r="D227" s="148"/>
      <c r="E227" s="148"/>
      <c r="F227" s="148"/>
      <c r="G227" s="148"/>
      <c r="H227" s="148"/>
      <c r="I227" s="148"/>
      <c r="J227" s="150"/>
      <c r="K227" s="152"/>
      <c r="L227" s="152"/>
      <c r="M227" s="152"/>
      <c r="N227" s="148"/>
      <c r="O227" s="148"/>
      <c r="P227" s="148"/>
      <c r="Q227" s="148"/>
      <c r="R227" s="153"/>
      <c r="S227" s="153"/>
      <c r="T227" s="153"/>
      <c r="U227" s="153"/>
      <c r="V227" s="153"/>
      <c r="W227" s="153"/>
      <c r="X227" s="153"/>
      <c r="Y227" s="153"/>
      <c r="Z227" s="148"/>
      <c r="AA227" s="153"/>
      <c r="AB227" s="153"/>
      <c r="AC227" s="153"/>
      <c r="AD227" s="153"/>
      <c r="AE227" s="148"/>
      <c r="AF227" s="153"/>
      <c r="AG227" s="153"/>
      <c r="AH227" s="153"/>
      <c r="AI227" s="153"/>
      <c r="AJ227" s="148"/>
      <c r="AK227" s="153"/>
      <c r="AL227" s="189"/>
      <c r="AM227" s="155"/>
      <c r="AN227" s="155"/>
      <c r="AO227" s="155"/>
      <c r="AP227" s="156"/>
    </row>
    <row r="228" ht="13.5" customHeight="1">
      <c r="A228" s="241"/>
      <c r="B228" s="148"/>
      <c r="C228" s="148"/>
      <c r="D228" s="148"/>
      <c r="E228" s="148"/>
      <c r="F228" s="148"/>
      <c r="G228" s="148"/>
      <c r="H228" s="148"/>
      <c r="I228" s="148"/>
      <c r="J228" s="150"/>
      <c r="K228" s="152"/>
      <c r="L228" s="152"/>
      <c r="M228" s="152"/>
      <c r="N228" s="148"/>
      <c r="O228" s="148"/>
      <c r="P228" s="148"/>
      <c r="Q228" s="148"/>
      <c r="R228" s="153"/>
      <c r="S228" s="153"/>
      <c r="T228" s="153"/>
      <c r="U228" s="153"/>
      <c r="V228" s="153"/>
      <c r="W228" s="153"/>
      <c r="X228" s="153"/>
      <c r="Y228" s="153"/>
      <c r="Z228" s="148"/>
      <c r="AA228" s="153"/>
      <c r="AB228" s="153"/>
      <c r="AC228" s="153"/>
      <c r="AD228" s="153"/>
      <c r="AE228" s="148"/>
      <c r="AF228" s="153"/>
      <c r="AG228" s="153"/>
      <c r="AH228" s="153"/>
      <c r="AI228" s="153"/>
      <c r="AJ228" s="148"/>
      <c r="AK228" s="153"/>
      <c r="AL228" s="189"/>
      <c r="AM228" s="155"/>
      <c r="AN228" s="155"/>
      <c r="AO228" s="155"/>
      <c r="AP228" s="156"/>
    </row>
    <row r="229" ht="13.5" customHeight="1">
      <c r="A229" s="241"/>
      <c r="B229" s="148"/>
      <c r="C229" s="148"/>
      <c r="D229" s="148"/>
      <c r="E229" s="148"/>
      <c r="F229" s="148"/>
      <c r="G229" s="148"/>
      <c r="H229" s="148"/>
      <c r="I229" s="148"/>
      <c r="J229" s="150"/>
      <c r="K229" s="152"/>
      <c r="L229" s="152"/>
      <c r="M229" s="152"/>
      <c r="N229" s="148"/>
      <c r="O229" s="148"/>
      <c r="P229" s="148"/>
      <c r="Q229" s="148"/>
      <c r="R229" s="153"/>
      <c r="S229" s="153"/>
      <c r="T229" s="153"/>
      <c r="U229" s="153"/>
      <c r="V229" s="153"/>
      <c r="W229" s="153"/>
      <c r="X229" s="153"/>
      <c r="Y229" s="153"/>
      <c r="Z229" s="148"/>
      <c r="AA229" s="153"/>
      <c r="AB229" s="153"/>
      <c r="AC229" s="153"/>
      <c r="AD229" s="153"/>
      <c r="AE229" s="148"/>
      <c r="AF229" s="153"/>
      <c r="AG229" s="153"/>
      <c r="AH229" s="153"/>
      <c r="AI229" s="153"/>
      <c r="AJ229" s="148"/>
      <c r="AK229" s="153"/>
      <c r="AL229" s="189"/>
      <c r="AM229" s="155"/>
      <c r="AN229" s="155"/>
      <c r="AO229" s="155"/>
      <c r="AP229" s="156"/>
    </row>
    <row r="230" ht="13.5" customHeight="1">
      <c r="A230" s="241"/>
      <c r="B230" s="148"/>
      <c r="C230" s="148"/>
      <c r="D230" s="148"/>
      <c r="E230" s="148"/>
      <c r="F230" s="148"/>
      <c r="G230" s="148"/>
      <c r="H230" s="148"/>
      <c r="I230" s="148"/>
      <c r="J230" s="150"/>
      <c r="K230" s="152"/>
      <c r="L230" s="152"/>
      <c r="M230" s="152"/>
      <c r="N230" s="148"/>
      <c r="O230" s="148"/>
      <c r="P230" s="148"/>
      <c r="Q230" s="148"/>
      <c r="R230" s="153"/>
      <c r="S230" s="153"/>
      <c r="T230" s="153"/>
      <c r="U230" s="153"/>
      <c r="V230" s="153"/>
      <c r="W230" s="153"/>
      <c r="X230" s="153"/>
      <c r="Y230" s="153"/>
      <c r="Z230" s="148"/>
      <c r="AA230" s="153"/>
      <c r="AB230" s="153"/>
      <c r="AC230" s="153"/>
      <c r="AD230" s="153"/>
      <c r="AE230" s="148"/>
      <c r="AF230" s="153"/>
      <c r="AG230" s="153"/>
      <c r="AH230" s="153"/>
      <c r="AI230" s="153"/>
      <c r="AJ230" s="148"/>
      <c r="AK230" s="153"/>
      <c r="AL230" s="189"/>
      <c r="AM230" s="155"/>
      <c r="AN230" s="155"/>
      <c r="AO230" s="155"/>
      <c r="AP230" s="156"/>
    </row>
    <row r="231" ht="13.5" customHeight="1">
      <c r="A231" s="241"/>
      <c r="B231" s="148"/>
      <c r="C231" s="148"/>
      <c r="D231" s="148"/>
      <c r="E231" s="148"/>
      <c r="F231" s="148"/>
      <c r="G231" s="148"/>
      <c r="H231" s="148"/>
      <c r="I231" s="148"/>
      <c r="J231" s="150"/>
      <c r="K231" s="152"/>
      <c r="L231" s="152"/>
      <c r="M231" s="152"/>
      <c r="N231" s="148"/>
      <c r="O231" s="148"/>
      <c r="P231" s="148"/>
      <c r="Q231" s="148"/>
      <c r="R231" s="153"/>
      <c r="S231" s="153"/>
      <c r="T231" s="153"/>
      <c r="U231" s="153"/>
      <c r="V231" s="153"/>
      <c r="W231" s="153"/>
      <c r="X231" s="153"/>
      <c r="Y231" s="153"/>
      <c r="Z231" s="148"/>
      <c r="AA231" s="153"/>
      <c r="AB231" s="153"/>
      <c r="AC231" s="153"/>
      <c r="AD231" s="153"/>
      <c r="AE231" s="148"/>
      <c r="AF231" s="153"/>
      <c r="AG231" s="153"/>
      <c r="AH231" s="153"/>
      <c r="AI231" s="153"/>
      <c r="AJ231" s="148"/>
      <c r="AK231" s="153"/>
      <c r="AL231" s="189"/>
      <c r="AM231" s="155"/>
      <c r="AN231" s="155"/>
      <c r="AO231" s="155"/>
      <c r="AP231" s="156"/>
    </row>
    <row r="232" ht="13.5" customHeight="1">
      <c r="A232" s="241"/>
      <c r="B232" s="148"/>
      <c r="C232" s="148"/>
      <c r="D232" s="148"/>
      <c r="E232" s="148"/>
      <c r="F232" s="148"/>
      <c r="G232" s="148"/>
      <c r="H232" s="148"/>
      <c r="I232" s="148"/>
      <c r="J232" s="150"/>
      <c r="K232" s="152"/>
      <c r="L232" s="152"/>
      <c r="M232" s="152"/>
      <c r="N232" s="148"/>
      <c r="O232" s="148"/>
      <c r="P232" s="148"/>
      <c r="Q232" s="148"/>
      <c r="R232" s="153"/>
      <c r="S232" s="153"/>
      <c r="T232" s="153"/>
      <c r="U232" s="153"/>
      <c r="V232" s="153"/>
      <c r="W232" s="153"/>
      <c r="X232" s="153"/>
      <c r="Y232" s="153"/>
      <c r="Z232" s="148"/>
      <c r="AA232" s="153"/>
      <c r="AB232" s="153"/>
      <c r="AC232" s="153"/>
      <c r="AD232" s="153"/>
      <c r="AE232" s="148"/>
      <c r="AF232" s="153"/>
      <c r="AG232" s="153"/>
      <c r="AH232" s="153"/>
      <c r="AI232" s="153"/>
      <c r="AJ232" s="148"/>
      <c r="AK232" s="153"/>
      <c r="AL232" s="189"/>
      <c r="AM232" s="155"/>
      <c r="AN232" s="155"/>
      <c r="AO232" s="155"/>
      <c r="AP232" s="156"/>
    </row>
    <row r="233" ht="13.5" customHeight="1">
      <c r="A233" s="241"/>
      <c r="B233" s="148"/>
      <c r="C233" s="148"/>
      <c r="D233" s="148"/>
      <c r="E233" s="148"/>
      <c r="F233" s="148"/>
      <c r="G233" s="148"/>
      <c r="H233" s="148"/>
      <c r="I233" s="148"/>
      <c r="J233" s="150"/>
      <c r="K233" s="152"/>
      <c r="L233" s="152"/>
      <c r="M233" s="152"/>
      <c r="N233" s="148"/>
      <c r="O233" s="148"/>
      <c r="P233" s="148"/>
      <c r="Q233" s="148"/>
      <c r="R233" s="153"/>
      <c r="S233" s="153"/>
      <c r="T233" s="153"/>
      <c r="U233" s="153"/>
      <c r="V233" s="153"/>
      <c r="W233" s="153"/>
      <c r="X233" s="153"/>
      <c r="Y233" s="153"/>
      <c r="Z233" s="148"/>
      <c r="AA233" s="153"/>
      <c r="AB233" s="153"/>
      <c r="AC233" s="153"/>
      <c r="AD233" s="153"/>
      <c r="AE233" s="148"/>
      <c r="AF233" s="153"/>
      <c r="AG233" s="153"/>
      <c r="AH233" s="153"/>
      <c r="AI233" s="153"/>
      <c r="AJ233" s="148"/>
      <c r="AK233" s="153"/>
      <c r="AL233" s="189"/>
      <c r="AM233" s="155"/>
      <c r="AN233" s="155"/>
      <c r="AO233" s="155"/>
      <c r="AP233" s="156"/>
    </row>
    <row r="234" ht="13.5" customHeight="1">
      <c r="A234" s="241"/>
      <c r="B234" s="148"/>
      <c r="C234" s="148"/>
      <c r="D234" s="148"/>
      <c r="E234" s="148"/>
      <c r="F234" s="148"/>
      <c r="G234" s="148"/>
      <c r="H234" s="148"/>
      <c r="I234" s="148"/>
      <c r="J234" s="150"/>
      <c r="K234" s="152"/>
      <c r="L234" s="152"/>
      <c r="M234" s="152"/>
      <c r="N234" s="148"/>
      <c r="O234" s="148"/>
      <c r="P234" s="148"/>
      <c r="Q234" s="148"/>
      <c r="R234" s="153"/>
      <c r="S234" s="153"/>
      <c r="T234" s="153"/>
      <c r="U234" s="153"/>
      <c r="V234" s="153"/>
      <c r="W234" s="153"/>
      <c r="X234" s="153"/>
      <c r="Y234" s="153"/>
      <c r="Z234" s="148"/>
      <c r="AA234" s="153"/>
      <c r="AB234" s="153"/>
      <c r="AC234" s="153"/>
      <c r="AD234" s="153"/>
      <c r="AE234" s="148"/>
      <c r="AF234" s="153"/>
      <c r="AG234" s="153"/>
      <c r="AH234" s="153"/>
      <c r="AI234" s="153"/>
      <c r="AJ234" s="148"/>
      <c r="AK234" s="153"/>
      <c r="AL234" s="189"/>
      <c r="AM234" s="155"/>
      <c r="AN234" s="155"/>
      <c r="AO234" s="155"/>
      <c r="AP234" s="156"/>
    </row>
    <row r="235" ht="13.5" customHeight="1">
      <c r="A235" s="241"/>
      <c r="B235" s="148"/>
      <c r="C235" s="148"/>
      <c r="D235" s="148"/>
      <c r="E235" s="148"/>
      <c r="F235" s="148"/>
      <c r="G235" s="148"/>
      <c r="H235" s="148"/>
      <c r="I235" s="148"/>
      <c r="J235" s="150"/>
      <c r="K235" s="152"/>
      <c r="L235" s="152"/>
      <c r="M235" s="152"/>
      <c r="N235" s="148"/>
      <c r="O235" s="148"/>
      <c r="P235" s="148"/>
      <c r="Q235" s="148"/>
      <c r="R235" s="153"/>
      <c r="S235" s="153"/>
      <c r="T235" s="153"/>
      <c r="U235" s="153"/>
      <c r="V235" s="153"/>
      <c r="W235" s="153"/>
      <c r="X235" s="153"/>
      <c r="Y235" s="153"/>
      <c r="Z235" s="148"/>
      <c r="AA235" s="153"/>
      <c r="AB235" s="153"/>
      <c r="AC235" s="153"/>
      <c r="AD235" s="153"/>
      <c r="AE235" s="148"/>
      <c r="AF235" s="153"/>
      <c r="AG235" s="153"/>
      <c r="AH235" s="153"/>
      <c r="AI235" s="153"/>
      <c r="AJ235" s="148"/>
      <c r="AK235" s="153"/>
      <c r="AL235" s="189"/>
      <c r="AM235" s="155"/>
      <c r="AN235" s="155"/>
      <c r="AO235" s="155"/>
      <c r="AP235" s="156"/>
    </row>
    <row r="236" ht="13.5" customHeight="1">
      <c r="A236" s="241"/>
      <c r="B236" s="148"/>
      <c r="C236" s="148"/>
      <c r="D236" s="148"/>
      <c r="E236" s="148"/>
      <c r="F236" s="148"/>
      <c r="G236" s="148"/>
      <c r="H236" s="148"/>
      <c r="I236" s="148"/>
      <c r="J236" s="150"/>
      <c r="K236" s="152"/>
      <c r="L236" s="152"/>
      <c r="M236" s="152"/>
      <c r="N236" s="148"/>
      <c r="O236" s="148"/>
      <c r="P236" s="148"/>
      <c r="Q236" s="148"/>
      <c r="R236" s="153"/>
      <c r="S236" s="153"/>
      <c r="T236" s="153"/>
      <c r="U236" s="153"/>
      <c r="V236" s="153"/>
      <c r="W236" s="153"/>
      <c r="X236" s="153"/>
      <c r="Y236" s="153"/>
      <c r="Z236" s="148"/>
      <c r="AA236" s="153"/>
      <c r="AB236" s="153"/>
      <c r="AC236" s="153"/>
      <c r="AD236" s="153"/>
      <c r="AE236" s="148"/>
      <c r="AF236" s="153"/>
      <c r="AG236" s="153"/>
      <c r="AH236" s="153"/>
      <c r="AI236" s="153"/>
      <c r="AJ236" s="148"/>
      <c r="AK236" s="153"/>
      <c r="AL236" s="189"/>
      <c r="AM236" s="155"/>
      <c r="AN236" s="155"/>
      <c r="AO236" s="155"/>
      <c r="AP236" s="156"/>
    </row>
    <row r="237" ht="13.5" customHeight="1">
      <c r="A237" s="241"/>
      <c r="B237" s="148"/>
      <c r="C237" s="148"/>
      <c r="D237" s="148"/>
      <c r="E237" s="148"/>
      <c r="F237" s="148"/>
      <c r="G237" s="148"/>
      <c r="H237" s="148"/>
      <c r="I237" s="148"/>
      <c r="J237" s="150"/>
      <c r="K237" s="152"/>
      <c r="L237" s="152"/>
      <c r="M237" s="152"/>
      <c r="N237" s="148"/>
      <c r="O237" s="148"/>
      <c r="P237" s="148"/>
      <c r="Q237" s="148"/>
      <c r="R237" s="153"/>
      <c r="S237" s="153"/>
      <c r="T237" s="153"/>
      <c r="U237" s="153"/>
      <c r="V237" s="153"/>
      <c r="W237" s="153"/>
      <c r="X237" s="153"/>
      <c r="Y237" s="153"/>
      <c r="Z237" s="148"/>
      <c r="AA237" s="153"/>
      <c r="AB237" s="153"/>
      <c r="AC237" s="153"/>
      <c r="AD237" s="153"/>
      <c r="AE237" s="148"/>
      <c r="AF237" s="153"/>
      <c r="AG237" s="153"/>
      <c r="AH237" s="153"/>
      <c r="AI237" s="153"/>
      <c r="AJ237" s="148"/>
      <c r="AK237" s="153"/>
      <c r="AL237" s="189"/>
      <c r="AM237" s="155"/>
      <c r="AN237" s="155"/>
      <c r="AO237" s="155"/>
      <c r="AP237" s="156"/>
    </row>
    <row r="238" ht="13.5" customHeight="1">
      <c r="A238" s="241"/>
      <c r="B238" s="148"/>
      <c r="C238" s="148"/>
      <c r="D238" s="148"/>
      <c r="E238" s="148"/>
      <c r="F238" s="148"/>
      <c r="G238" s="148"/>
      <c r="H238" s="148"/>
      <c r="I238" s="148"/>
      <c r="J238" s="150"/>
      <c r="K238" s="152"/>
      <c r="L238" s="152"/>
      <c r="M238" s="152"/>
      <c r="N238" s="148"/>
      <c r="O238" s="148"/>
      <c r="P238" s="148"/>
      <c r="Q238" s="148"/>
      <c r="R238" s="153"/>
      <c r="S238" s="153"/>
      <c r="T238" s="153"/>
      <c r="U238" s="153"/>
      <c r="V238" s="153"/>
      <c r="W238" s="153"/>
      <c r="X238" s="153"/>
      <c r="Y238" s="153"/>
      <c r="Z238" s="148"/>
      <c r="AA238" s="153"/>
      <c r="AB238" s="153"/>
      <c r="AC238" s="153"/>
      <c r="AD238" s="153"/>
      <c r="AE238" s="148"/>
      <c r="AF238" s="153"/>
      <c r="AG238" s="153"/>
      <c r="AH238" s="153"/>
      <c r="AI238" s="153"/>
      <c r="AJ238" s="148"/>
      <c r="AK238" s="153"/>
      <c r="AL238" s="189"/>
      <c r="AM238" s="155"/>
      <c r="AN238" s="155"/>
      <c r="AO238" s="155"/>
      <c r="AP238" s="156"/>
    </row>
    <row r="239" ht="13.5" customHeight="1">
      <c r="A239" s="241"/>
      <c r="B239" s="148"/>
      <c r="C239" s="148"/>
      <c r="D239" s="148"/>
      <c r="E239" s="148"/>
      <c r="F239" s="148"/>
      <c r="G239" s="148"/>
      <c r="H239" s="148"/>
      <c r="I239" s="148"/>
      <c r="J239" s="150"/>
      <c r="K239" s="152"/>
      <c r="L239" s="152"/>
      <c r="M239" s="152"/>
      <c r="N239" s="148"/>
      <c r="O239" s="148"/>
      <c r="P239" s="148"/>
      <c r="Q239" s="148"/>
      <c r="R239" s="153"/>
      <c r="S239" s="153"/>
      <c r="T239" s="153"/>
      <c r="U239" s="153"/>
      <c r="V239" s="153"/>
      <c r="W239" s="153"/>
      <c r="X239" s="153"/>
      <c r="Y239" s="153"/>
      <c r="Z239" s="148"/>
      <c r="AA239" s="153"/>
      <c r="AB239" s="153"/>
      <c r="AC239" s="153"/>
      <c r="AD239" s="153"/>
      <c r="AE239" s="148"/>
      <c r="AF239" s="153"/>
      <c r="AG239" s="153"/>
      <c r="AH239" s="153"/>
      <c r="AI239" s="153"/>
      <c r="AJ239" s="148"/>
      <c r="AK239" s="153"/>
      <c r="AL239" s="189"/>
      <c r="AM239" s="155"/>
      <c r="AN239" s="155"/>
      <c r="AO239" s="155"/>
      <c r="AP239" s="156"/>
    </row>
    <row r="240" ht="13.5" customHeight="1">
      <c r="A240" s="241"/>
      <c r="B240" s="148"/>
      <c r="C240" s="148"/>
      <c r="D240" s="148"/>
      <c r="E240" s="148"/>
      <c r="F240" s="148"/>
      <c r="G240" s="148"/>
      <c r="H240" s="148"/>
      <c r="I240" s="148"/>
      <c r="J240" s="150"/>
      <c r="K240" s="152"/>
      <c r="L240" s="152"/>
      <c r="M240" s="152"/>
      <c r="N240" s="148"/>
      <c r="O240" s="148"/>
      <c r="P240" s="148"/>
      <c r="Q240" s="148"/>
      <c r="R240" s="153"/>
      <c r="S240" s="153"/>
      <c r="T240" s="153"/>
      <c r="U240" s="153"/>
      <c r="V240" s="153"/>
      <c r="W240" s="153"/>
      <c r="X240" s="153"/>
      <c r="Y240" s="153"/>
      <c r="Z240" s="148"/>
      <c r="AA240" s="153"/>
      <c r="AB240" s="153"/>
      <c r="AC240" s="153"/>
      <c r="AD240" s="153"/>
      <c r="AE240" s="148"/>
      <c r="AF240" s="153"/>
      <c r="AG240" s="153"/>
      <c r="AH240" s="153"/>
      <c r="AI240" s="153"/>
      <c r="AJ240" s="148"/>
      <c r="AK240" s="153"/>
      <c r="AL240" s="189"/>
      <c r="AM240" s="155"/>
      <c r="AN240" s="155"/>
      <c r="AO240" s="155"/>
      <c r="AP240" s="156"/>
    </row>
    <row r="241" ht="13.5" customHeight="1">
      <c r="A241" s="241"/>
      <c r="B241" s="148"/>
      <c r="C241" s="148"/>
      <c r="D241" s="148"/>
      <c r="E241" s="148"/>
      <c r="F241" s="148"/>
      <c r="G241" s="148"/>
      <c r="H241" s="148"/>
      <c r="I241" s="148"/>
      <c r="J241" s="150"/>
      <c r="K241" s="152"/>
      <c r="L241" s="152"/>
      <c r="M241" s="152"/>
      <c r="N241" s="148"/>
      <c r="O241" s="148"/>
      <c r="P241" s="148"/>
      <c r="Q241" s="148"/>
      <c r="R241" s="153"/>
      <c r="S241" s="153"/>
      <c r="T241" s="153"/>
      <c r="U241" s="153"/>
      <c r="V241" s="153"/>
      <c r="W241" s="153"/>
      <c r="X241" s="153"/>
      <c r="Y241" s="153"/>
      <c r="Z241" s="148"/>
      <c r="AA241" s="153"/>
      <c r="AB241" s="153"/>
      <c r="AC241" s="153"/>
      <c r="AD241" s="153"/>
      <c r="AE241" s="148"/>
      <c r="AF241" s="153"/>
      <c r="AG241" s="153"/>
      <c r="AH241" s="153"/>
      <c r="AI241" s="153"/>
      <c r="AJ241" s="148"/>
      <c r="AK241" s="153"/>
      <c r="AL241" s="189"/>
      <c r="AM241" s="155"/>
      <c r="AN241" s="155"/>
      <c r="AO241" s="155"/>
      <c r="AP241" s="156"/>
    </row>
    <row r="242" ht="13.5" customHeight="1">
      <c r="A242" s="241"/>
      <c r="B242" s="148"/>
      <c r="C242" s="148"/>
      <c r="D242" s="148"/>
      <c r="E242" s="148"/>
      <c r="F242" s="148"/>
      <c r="G242" s="148"/>
      <c r="H242" s="148"/>
      <c r="I242" s="148"/>
      <c r="J242" s="150"/>
      <c r="K242" s="152"/>
      <c r="L242" s="152"/>
      <c r="M242" s="152"/>
      <c r="N242" s="148"/>
      <c r="O242" s="148"/>
      <c r="P242" s="148"/>
      <c r="Q242" s="148"/>
      <c r="R242" s="153"/>
      <c r="S242" s="153"/>
      <c r="T242" s="153"/>
      <c r="U242" s="153"/>
      <c r="V242" s="153"/>
      <c r="W242" s="153"/>
      <c r="X242" s="153"/>
      <c r="Y242" s="153"/>
      <c r="Z242" s="148"/>
      <c r="AA242" s="153"/>
      <c r="AB242" s="153"/>
      <c r="AC242" s="153"/>
      <c r="AD242" s="153"/>
      <c r="AE242" s="148"/>
      <c r="AF242" s="153"/>
      <c r="AG242" s="153"/>
      <c r="AH242" s="153"/>
      <c r="AI242" s="153"/>
      <c r="AJ242" s="148"/>
      <c r="AK242" s="153"/>
      <c r="AL242" s="189"/>
      <c r="AM242" s="155"/>
      <c r="AN242" s="155"/>
      <c r="AO242" s="155"/>
      <c r="AP242" s="156"/>
    </row>
    <row r="243" ht="13.5" customHeight="1">
      <c r="A243" s="241"/>
      <c r="B243" s="148"/>
      <c r="C243" s="148"/>
      <c r="D243" s="148"/>
      <c r="E243" s="148"/>
      <c r="F243" s="148"/>
      <c r="G243" s="148"/>
      <c r="H243" s="148"/>
      <c r="I243" s="148"/>
      <c r="J243" s="150"/>
      <c r="K243" s="152"/>
      <c r="L243" s="152"/>
      <c r="M243" s="152"/>
      <c r="N243" s="148"/>
      <c r="O243" s="148"/>
      <c r="P243" s="148"/>
      <c r="Q243" s="148"/>
      <c r="R243" s="153"/>
      <c r="S243" s="153"/>
      <c r="T243" s="153"/>
      <c r="U243" s="153"/>
      <c r="V243" s="153"/>
      <c r="W243" s="153"/>
      <c r="X243" s="153"/>
      <c r="Y243" s="153"/>
      <c r="Z243" s="148"/>
      <c r="AA243" s="153"/>
      <c r="AB243" s="153"/>
      <c r="AC243" s="153"/>
      <c r="AD243" s="153"/>
      <c r="AE243" s="148"/>
      <c r="AF243" s="153"/>
      <c r="AG243" s="153"/>
      <c r="AH243" s="153"/>
      <c r="AI243" s="153"/>
      <c r="AJ243" s="148"/>
      <c r="AK243" s="153"/>
      <c r="AL243" s="189"/>
      <c r="AM243" s="155"/>
      <c r="AN243" s="155"/>
      <c r="AO243" s="155"/>
      <c r="AP243" s="156"/>
    </row>
    <row r="244" ht="13.5" customHeight="1">
      <c r="A244" s="241"/>
      <c r="B244" s="148"/>
      <c r="C244" s="148"/>
      <c r="D244" s="148"/>
      <c r="E244" s="148"/>
      <c r="F244" s="148"/>
      <c r="G244" s="148"/>
      <c r="H244" s="148"/>
      <c r="I244" s="148"/>
      <c r="J244" s="150"/>
      <c r="K244" s="152"/>
      <c r="L244" s="152"/>
      <c r="M244" s="152"/>
      <c r="N244" s="148"/>
      <c r="O244" s="148"/>
      <c r="P244" s="148"/>
      <c r="Q244" s="148"/>
      <c r="R244" s="153"/>
      <c r="S244" s="153"/>
      <c r="T244" s="153"/>
      <c r="U244" s="153"/>
      <c r="V244" s="153"/>
      <c r="W244" s="153"/>
      <c r="X244" s="153"/>
      <c r="Y244" s="153"/>
      <c r="Z244" s="148"/>
      <c r="AA244" s="153"/>
      <c r="AB244" s="153"/>
      <c r="AC244" s="153"/>
      <c r="AD244" s="153"/>
      <c r="AE244" s="148"/>
      <c r="AF244" s="153"/>
      <c r="AG244" s="153"/>
      <c r="AH244" s="153"/>
      <c r="AI244" s="153"/>
      <c r="AJ244" s="148"/>
      <c r="AK244" s="153"/>
      <c r="AL244" s="189"/>
      <c r="AM244" s="155"/>
      <c r="AN244" s="155"/>
      <c r="AO244" s="155"/>
      <c r="AP244" s="156"/>
    </row>
    <row r="245" ht="13.5" customHeight="1">
      <c r="A245" s="241"/>
      <c r="B245" s="148"/>
      <c r="C245" s="148"/>
      <c r="D245" s="148"/>
      <c r="E245" s="148"/>
      <c r="F245" s="148"/>
      <c r="G245" s="148"/>
      <c r="H245" s="148"/>
      <c r="I245" s="148"/>
      <c r="J245" s="150"/>
      <c r="K245" s="152"/>
      <c r="L245" s="152"/>
      <c r="M245" s="152"/>
      <c r="N245" s="148"/>
      <c r="O245" s="148"/>
      <c r="P245" s="148"/>
      <c r="Q245" s="148"/>
      <c r="R245" s="153"/>
      <c r="S245" s="153"/>
      <c r="T245" s="153"/>
      <c r="U245" s="153"/>
      <c r="V245" s="153"/>
      <c r="W245" s="153"/>
      <c r="X245" s="153"/>
      <c r="Y245" s="153"/>
      <c r="Z245" s="148"/>
      <c r="AA245" s="153"/>
      <c r="AB245" s="153"/>
      <c r="AC245" s="153"/>
      <c r="AD245" s="153"/>
      <c r="AE245" s="148"/>
      <c r="AF245" s="153"/>
      <c r="AG245" s="153"/>
      <c r="AH245" s="153"/>
      <c r="AI245" s="153"/>
      <c r="AJ245" s="148"/>
      <c r="AK245" s="153"/>
      <c r="AL245" s="189"/>
      <c r="AM245" s="155"/>
      <c r="AN245" s="155"/>
      <c r="AO245" s="155"/>
      <c r="AP245" s="156"/>
    </row>
    <row r="246" ht="13.5" customHeight="1">
      <c r="A246" s="241"/>
      <c r="B246" s="148"/>
      <c r="C246" s="148"/>
      <c r="D246" s="148"/>
      <c r="E246" s="148"/>
      <c r="F246" s="148"/>
      <c r="G246" s="148"/>
      <c r="H246" s="148"/>
      <c r="I246" s="148"/>
      <c r="J246" s="150"/>
      <c r="K246" s="152"/>
      <c r="L246" s="152"/>
      <c r="M246" s="152"/>
      <c r="N246" s="148"/>
      <c r="O246" s="148"/>
      <c r="P246" s="148"/>
      <c r="Q246" s="148"/>
      <c r="R246" s="153"/>
      <c r="S246" s="153"/>
      <c r="T246" s="153"/>
      <c r="U246" s="153"/>
      <c r="V246" s="153"/>
      <c r="W246" s="153"/>
      <c r="X246" s="153"/>
      <c r="Y246" s="153"/>
      <c r="Z246" s="148"/>
      <c r="AA246" s="153"/>
      <c r="AB246" s="153"/>
      <c r="AC246" s="153"/>
      <c r="AD246" s="153"/>
      <c r="AE246" s="148"/>
      <c r="AF246" s="153"/>
      <c r="AG246" s="153"/>
      <c r="AH246" s="153"/>
      <c r="AI246" s="153"/>
      <c r="AJ246" s="148"/>
      <c r="AK246" s="153"/>
      <c r="AL246" s="189"/>
      <c r="AM246" s="155"/>
      <c r="AN246" s="155"/>
      <c r="AO246" s="155"/>
      <c r="AP246" s="156"/>
    </row>
    <row r="247" ht="13.5" customHeight="1">
      <c r="A247" s="241"/>
      <c r="B247" s="148"/>
      <c r="C247" s="148"/>
      <c r="D247" s="148"/>
      <c r="E247" s="148"/>
      <c r="F247" s="148"/>
      <c r="G247" s="148"/>
      <c r="H247" s="148"/>
      <c r="I247" s="148"/>
      <c r="J247" s="150"/>
      <c r="K247" s="152"/>
      <c r="L247" s="152"/>
      <c r="M247" s="152"/>
      <c r="N247" s="148"/>
      <c r="O247" s="148"/>
      <c r="P247" s="148"/>
      <c r="Q247" s="148"/>
      <c r="R247" s="153"/>
      <c r="S247" s="153"/>
      <c r="T247" s="153"/>
      <c r="U247" s="153"/>
      <c r="V247" s="153"/>
      <c r="W247" s="153"/>
      <c r="X247" s="153"/>
      <c r="Y247" s="153"/>
      <c r="Z247" s="148"/>
      <c r="AA247" s="153"/>
      <c r="AB247" s="153"/>
      <c r="AC247" s="153"/>
      <c r="AD247" s="153"/>
      <c r="AE247" s="148"/>
      <c r="AF247" s="153"/>
      <c r="AG247" s="153"/>
      <c r="AH247" s="153"/>
      <c r="AI247" s="153"/>
      <c r="AJ247" s="148"/>
      <c r="AK247" s="153"/>
      <c r="AL247" s="189"/>
      <c r="AM247" s="155"/>
      <c r="AN247" s="155"/>
      <c r="AO247" s="155"/>
      <c r="AP247" s="156"/>
    </row>
    <row r="248" ht="13.5" customHeight="1">
      <c r="A248" s="241"/>
      <c r="B248" s="148"/>
      <c r="C248" s="148"/>
      <c r="D248" s="148"/>
      <c r="E248" s="148"/>
      <c r="F248" s="148"/>
      <c r="G248" s="148"/>
      <c r="H248" s="148"/>
      <c r="I248" s="148"/>
      <c r="J248" s="150"/>
      <c r="K248" s="152"/>
      <c r="L248" s="152"/>
      <c r="M248" s="152"/>
      <c r="N248" s="148"/>
      <c r="O248" s="148"/>
      <c r="P248" s="148"/>
      <c r="Q248" s="148"/>
      <c r="R248" s="153"/>
      <c r="S248" s="153"/>
      <c r="T248" s="153"/>
      <c r="U248" s="153"/>
      <c r="V248" s="153"/>
      <c r="W248" s="153"/>
      <c r="X248" s="153"/>
      <c r="Y248" s="153"/>
      <c r="Z248" s="148"/>
      <c r="AA248" s="153"/>
      <c r="AB248" s="153"/>
      <c r="AC248" s="153"/>
      <c r="AD248" s="153"/>
      <c r="AE248" s="148"/>
      <c r="AF248" s="153"/>
      <c r="AG248" s="153"/>
      <c r="AH248" s="153"/>
      <c r="AI248" s="153"/>
      <c r="AJ248" s="148"/>
      <c r="AK248" s="153"/>
      <c r="AL248" s="189"/>
      <c r="AM248" s="155"/>
      <c r="AN248" s="155"/>
      <c r="AO248" s="155"/>
      <c r="AP248" s="156"/>
    </row>
    <row r="249" ht="13.5" customHeight="1">
      <c r="A249" s="241"/>
      <c r="B249" s="148"/>
      <c r="C249" s="148"/>
      <c r="D249" s="148"/>
      <c r="E249" s="148"/>
      <c r="F249" s="148"/>
      <c r="G249" s="148"/>
      <c r="H249" s="148"/>
      <c r="I249" s="148"/>
      <c r="J249" s="150"/>
      <c r="K249" s="152"/>
      <c r="L249" s="152"/>
      <c r="M249" s="152"/>
      <c r="N249" s="148"/>
      <c r="O249" s="148"/>
      <c r="P249" s="148"/>
      <c r="Q249" s="148"/>
      <c r="R249" s="153"/>
      <c r="S249" s="153"/>
      <c r="T249" s="153"/>
      <c r="U249" s="153"/>
      <c r="V249" s="153"/>
      <c r="W249" s="153"/>
      <c r="X249" s="153"/>
      <c r="Y249" s="153"/>
      <c r="Z249" s="148"/>
      <c r="AA249" s="153"/>
      <c r="AB249" s="153"/>
      <c r="AC249" s="153"/>
      <c r="AD249" s="153"/>
      <c r="AE249" s="148"/>
      <c r="AF249" s="153"/>
      <c r="AG249" s="153"/>
      <c r="AH249" s="153"/>
      <c r="AI249" s="153"/>
      <c r="AJ249" s="148"/>
      <c r="AK249" s="153"/>
      <c r="AL249" s="189"/>
      <c r="AM249" s="155"/>
      <c r="AN249" s="155"/>
      <c r="AO249" s="155"/>
      <c r="AP249" s="156"/>
    </row>
    <row r="250" ht="13.5" customHeight="1">
      <c r="A250" s="241"/>
      <c r="B250" s="148"/>
      <c r="C250" s="148"/>
      <c r="D250" s="148"/>
      <c r="E250" s="148"/>
      <c r="F250" s="148"/>
      <c r="G250" s="148"/>
      <c r="H250" s="148"/>
      <c r="I250" s="148"/>
      <c r="J250" s="150"/>
      <c r="K250" s="152"/>
      <c r="L250" s="152"/>
      <c r="M250" s="152"/>
      <c r="N250" s="148"/>
      <c r="O250" s="148"/>
      <c r="P250" s="148"/>
      <c r="Q250" s="148"/>
      <c r="R250" s="153"/>
      <c r="S250" s="153"/>
      <c r="T250" s="153"/>
      <c r="U250" s="153"/>
      <c r="V250" s="153"/>
      <c r="W250" s="153"/>
      <c r="X250" s="153"/>
      <c r="Y250" s="153"/>
      <c r="Z250" s="148"/>
      <c r="AA250" s="153"/>
      <c r="AB250" s="153"/>
      <c r="AC250" s="153"/>
      <c r="AD250" s="153"/>
      <c r="AE250" s="148"/>
      <c r="AF250" s="153"/>
      <c r="AG250" s="153"/>
      <c r="AH250" s="153"/>
      <c r="AI250" s="153"/>
      <c r="AJ250" s="148"/>
      <c r="AK250" s="153"/>
      <c r="AL250" s="189"/>
      <c r="AM250" s="155"/>
      <c r="AN250" s="155"/>
      <c r="AO250" s="155"/>
      <c r="AP250" s="156"/>
    </row>
    <row r="251" ht="13.5" customHeight="1">
      <c r="A251" s="241"/>
      <c r="B251" s="148"/>
      <c r="C251" s="148"/>
      <c r="D251" s="148"/>
      <c r="E251" s="148"/>
      <c r="F251" s="148"/>
      <c r="G251" s="148"/>
      <c r="H251" s="148"/>
      <c r="I251" s="148"/>
      <c r="J251" s="150"/>
      <c r="K251" s="152"/>
      <c r="L251" s="152"/>
      <c r="M251" s="152"/>
      <c r="N251" s="148"/>
      <c r="O251" s="148"/>
      <c r="P251" s="148"/>
      <c r="Q251" s="148"/>
      <c r="R251" s="153"/>
      <c r="S251" s="153"/>
      <c r="T251" s="153"/>
      <c r="U251" s="153"/>
      <c r="V251" s="153"/>
      <c r="W251" s="153"/>
      <c r="X251" s="153"/>
      <c r="Y251" s="153"/>
      <c r="Z251" s="148"/>
      <c r="AA251" s="153"/>
      <c r="AB251" s="153"/>
      <c r="AC251" s="153"/>
      <c r="AD251" s="153"/>
      <c r="AE251" s="148"/>
      <c r="AF251" s="153"/>
      <c r="AG251" s="153"/>
      <c r="AH251" s="153"/>
      <c r="AI251" s="153"/>
      <c r="AJ251" s="148"/>
      <c r="AK251" s="153"/>
      <c r="AL251" s="189"/>
      <c r="AM251" s="155"/>
      <c r="AN251" s="155"/>
      <c r="AO251" s="155"/>
      <c r="AP251" s="156"/>
    </row>
    <row r="252" ht="13.5" customHeight="1">
      <c r="A252" s="241"/>
      <c r="B252" s="148"/>
      <c r="C252" s="148"/>
      <c r="D252" s="148"/>
      <c r="E252" s="148"/>
      <c r="F252" s="148"/>
      <c r="G252" s="148"/>
      <c r="H252" s="148"/>
      <c r="I252" s="148"/>
      <c r="J252" s="150"/>
      <c r="K252" s="152"/>
      <c r="L252" s="152"/>
      <c r="M252" s="152"/>
      <c r="N252" s="148"/>
      <c r="O252" s="148"/>
      <c r="P252" s="148"/>
      <c r="Q252" s="148"/>
      <c r="R252" s="153"/>
      <c r="S252" s="153"/>
      <c r="T252" s="153"/>
      <c r="U252" s="153"/>
      <c r="V252" s="153"/>
      <c r="W252" s="153"/>
      <c r="X252" s="153"/>
      <c r="Y252" s="153"/>
      <c r="Z252" s="148"/>
      <c r="AA252" s="153"/>
      <c r="AB252" s="153"/>
      <c r="AC252" s="153"/>
      <c r="AD252" s="153"/>
      <c r="AE252" s="148"/>
      <c r="AF252" s="153"/>
      <c r="AG252" s="153"/>
      <c r="AH252" s="153"/>
      <c r="AI252" s="153"/>
      <c r="AJ252" s="148"/>
      <c r="AK252" s="153"/>
      <c r="AL252" s="189"/>
      <c r="AM252" s="155"/>
      <c r="AN252" s="155"/>
      <c r="AO252" s="155"/>
      <c r="AP252" s="156"/>
    </row>
    <row r="253" ht="13.5" customHeight="1">
      <c r="A253" s="241"/>
      <c r="B253" s="148"/>
      <c r="C253" s="148"/>
      <c r="D253" s="148"/>
      <c r="E253" s="148"/>
      <c r="F253" s="148"/>
      <c r="G253" s="148"/>
      <c r="H253" s="148"/>
      <c r="I253" s="148"/>
      <c r="J253" s="150"/>
      <c r="K253" s="152"/>
      <c r="L253" s="152"/>
      <c r="M253" s="152"/>
      <c r="N253" s="148"/>
      <c r="O253" s="148"/>
      <c r="P253" s="148"/>
      <c r="Q253" s="148"/>
      <c r="R253" s="153"/>
      <c r="S253" s="153"/>
      <c r="T253" s="153"/>
      <c r="U253" s="153"/>
      <c r="V253" s="153"/>
      <c r="W253" s="153"/>
      <c r="X253" s="153"/>
      <c r="Y253" s="153"/>
      <c r="Z253" s="148"/>
      <c r="AA253" s="153"/>
      <c r="AB253" s="153"/>
      <c r="AC253" s="153"/>
      <c r="AD253" s="153"/>
      <c r="AE253" s="148"/>
      <c r="AF253" s="153"/>
      <c r="AG253" s="153"/>
      <c r="AH253" s="153"/>
      <c r="AI253" s="153"/>
      <c r="AJ253" s="148"/>
      <c r="AK253" s="153"/>
      <c r="AL253" s="189"/>
      <c r="AM253" s="155"/>
      <c r="AN253" s="155"/>
      <c r="AO253" s="155"/>
      <c r="AP253" s="156"/>
    </row>
    <row r="254" ht="13.5" customHeight="1">
      <c r="A254" s="241"/>
      <c r="B254" s="148"/>
      <c r="C254" s="148"/>
      <c r="D254" s="148"/>
      <c r="E254" s="148"/>
      <c r="F254" s="148"/>
      <c r="G254" s="148"/>
      <c r="H254" s="148"/>
      <c r="I254" s="148"/>
      <c r="J254" s="150"/>
      <c r="K254" s="152"/>
      <c r="L254" s="152"/>
      <c r="M254" s="152"/>
      <c r="N254" s="148"/>
      <c r="O254" s="148"/>
      <c r="P254" s="148"/>
      <c r="Q254" s="148"/>
      <c r="R254" s="153"/>
      <c r="S254" s="153"/>
      <c r="T254" s="153"/>
      <c r="U254" s="153"/>
      <c r="V254" s="153"/>
      <c r="W254" s="153"/>
      <c r="X254" s="153"/>
      <c r="Y254" s="153"/>
      <c r="Z254" s="148"/>
      <c r="AA254" s="153"/>
      <c r="AB254" s="153"/>
      <c r="AC254" s="153"/>
      <c r="AD254" s="153"/>
      <c r="AE254" s="148"/>
      <c r="AF254" s="153"/>
      <c r="AG254" s="153"/>
      <c r="AH254" s="153"/>
      <c r="AI254" s="153"/>
      <c r="AJ254" s="148"/>
      <c r="AK254" s="153"/>
      <c r="AL254" s="189"/>
      <c r="AM254" s="155"/>
      <c r="AN254" s="155"/>
      <c r="AO254" s="155"/>
      <c r="AP254" s="156"/>
    </row>
    <row r="255" ht="13.5" customHeight="1">
      <c r="A255" s="241"/>
      <c r="B255" s="148"/>
      <c r="C255" s="148"/>
      <c r="D255" s="148"/>
      <c r="E255" s="148"/>
      <c r="F255" s="148"/>
      <c r="G255" s="148"/>
      <c r="H255" s="148"/>
      <c r="I255" s="148"/>
      <c r="J255" s="150"/>
      <c r="K255" s="152"/>
      <c r="L255" s="152"/>
      <c r="M255" s="152"/>
      <c r="N255" s="148"/>
      <c r="O255" s="148"/>
      <c r="P255" s="148"/>
      <c r="Q255" s="148"/>
      <c r="R255" s="153"/>
      <c r="S255" s="153"/>
      <c r="T255" s="153"/>
      <c r="U255" s="153"/>
      <c r="V255" s="153"/>
      <c r="W255" s="153"/>
      <c r="X255" s="153"/>
      <c r="Y255" s="153"/>
      <c r="Z255" s="148"/>
      <c r="AA255" s="153"/>
      <c r="AB255" s="153"/>
      <c r="AC255" s="153"/>
      <c r="AD255" s="153"/>
      <c r="AE255" s="148"/>
      <c r="AF255" s="153"/>
      <c r="AG255" s="153"/>
      <c r="AH255" s="153"/>
      <c r="AI255" s="153"/>
      <c r="AJ255" s="148"/>
      <c r="AK255" s="153"/>
      <c r="AL255" s="189"/>
      <c r="AM255" s="155"/>
      <c r="AN255" s="155"/>
      <c r="AO255" s="155"/>
      <c r="AP255" s="156"/>
    </row>
    <row r="256" ht="13.5" customHeight="1">
      <c r="A256" s="241"/>
      <c r="B256" s="148"/>
      <c r="C256" s="148"/>
      <c r="D256" s="148"/>
      <c r="E256" s="148"/>
      <c r="F256" s="148"/>
      <c r="G256" s="148"/>
      <c r="H256" s="148"/>
      <c r="I256" s="148"/>
      <c r="J256" s="150"/>
      <c r="K256" s="152"/>
      <c r="L256" s="152"/>
      <c r="M256" s="152"/>
      <c r="N256" s="148"/>
      <c r="O256" s="148"/>
      <c r="P256" s="148"/>
      <c r="Q256" s="148"/>
      <c r="R256" s="153"/>
      <c r="S256" s="153"/>
      <c r="T256" s="153"/>
      <c r="U256" s="153"/>
      <c r="V256" s="153"/>
      <c r="W256" s="153"/>
      <c r="X256" s="153"/>
      <c r="Y256" s="153"/>
      <c r="Z256" s="148"/>
      <c r="AA256" s="153"/>
      <c r="AB256" s="153"/>
      <c r="AC256" s="153"/>
      <c r="AD256" s="153"/>
      <c r="AE256" s="148"/>
      <c r="AF256" s="153"/>
      <c r="AG256" s="153"/>
      <c r="AH256" s="153"/>
      <c r="AI256" s="153"/>
      <c r="AJ256" s="148"/>
      <c r="AK256" s="153"/>
      <c r="AL256" s="189"/>
      <c r="AM256" s="155"/>
      <c r="AN256" s="155"/>
      <c r="AO256" s="155"/>
      <c r="AP256" s="156"/>
    </row>
    <row r="257" ht="13.5" customHeight="1">
      <c r="A257" s="241"/>
      <c r="B257" s="148"/>
      <c r="C257" s="148"/>
      <c r="D257" s="148"/>
      <c r="E257" s="148"/>
      <c r="F257" s="148"/>
      <c r="G257" s="148"/>
      <c r="H257" s="148"/>
      <c r="I257" s="148"/>
      <c r="J257" s="150"/>
      <c r="K257" s="152"/>
      <c r="L257" s="152"/>
      <c r="M257" s="152"/>
      <c r="N257" s="148"/>
      <c r="O257" s="148"/>
      <c r="P257" s="148"/>
      <c r="Q257" s="148"/>
      <c r="R257" s="153"/>
      <c r="S257" s="153"/>
      <c r="T257" s="153"/>
      <c r="U257" s="153"/>
      <c r="V257" s="153"/>
      <c r="W257" s="153"/>
      <c r="X257" s="153"/>
      <c r="Y257" s="153"/>
      <c r="Z257" s="148"/>
      <c r="AA257" s="153"/>
      <c r="AB257" s="153"/>
      <c r="AC257" s="153"/>
      <c r="AD257" s="153"/>
      <c r="AE257" s="148"/>
      <c r="AF257" s="153"/>
      <c r="AG257" s="153"/>
      <c r="AH257" s="153"/>
      <c r="AI257" s="153"/>
      <c r="AJ257" s="148"/>
      <c r="AK257" s="153"/>
      <c r="AL257" s="189"/>
      <c r="AM257" s="155"/>
      <c r="AN257" s="155"/>
      <c r="AO257" s="155"/>
      <c r="AP257" s="156"/>
    </row>
    <row r="258" ht="13.5" customHeight="1">
      <c r="A258" s="241"/>
      <c r="B258" s="148"/>
      <c r="C258" s="148"/>
      <c r="D258" s="148"/>
      <c r="E258" s="148"/>
      <c r="F258" s="148"/>
      <c r="G258" s="148"/>
      <c r="H258" s="148"/>
      <c r="I258" s="148"/>
      <c r="J258" s="150"/>
      <c r="K258" s="152"/>
      <c r="L258" s="152"/>
      <c r="M258" s="152"/>
      <c r="N258" s="148"/>
      <c r="O258" s="148"/>
      <c r="P258" s="148"/>
      <c r="Q258" s="148"/>
      <c r="R258" s="153"/>
      <c r="S258" s="153"/>
      <c r="T258" s="153"/>
      <c r="U258" s="153"/>
      <c r="V258" s="153"/>
      <c r="W258" s="153"/>
      <c r="X258" s="153"/>
      <c r="Y258" s="153"/>
      <c r="Z258" s="148"/>
      <c r="AA258" s="153"/>
      <c r="AB258" s="153"/>
      <c r="AC258" s="153"/>
      <c r="AD258" s="153"/>
      <c r="AE258" s="148"/>
      <c r="AF258" s="153"/>
      <c r="AG258" s="153"/>
      <c r="AH258" s="153"/>
      <c r="AI258" s="153"/>
      <c r="AJ258" s="148"/>
      <c r="AK258" s="153"/>
      <c r="AL258" s="189"/>
      <c r="AM258" s="155"/>
      <c r="AN258" s="155"/>
      <c r="AO258" s="155"/>
      <c r="AP258" s="156"/>
    </row>
    <row r="259" ht="13.5" customHeight="1">
      <c r="A259" s="241"/>
      <c r="B259" s="148"/>
      <c r="C259" s="148"/>
      <c r="D259" s="148"/>
      <c r="E259" s="148"/>
      <c r="F259" s="148"/>
      <c r="G259" s="148"/>
      <c r="H259" s="148"/>
      <c r="I259" s="148"/>
      <c r="J259" s="150"/>
      <c r="K259" s="152"/>
      <c r="L259" s="152"/>
      <c r="M259" s="152"/>
      <c r="N259" s="148"/>
      <c r="O259" s="148"/>
      <c r="P259" s="148"/>
      <c r="Q259" s="148"/>
      <c r="R259" s="153"/>
      <c r="S259" s="153"/>
      <c r="T259" s="153"/>
      <c r="U259" s="153"/>
      <c r="V259" s="153"/>
      <c r="W259" s="153"/>
      <c r="X259" s="153"/>
      <c r="Y259" s="153"/>
      <c r="Z259" s="148"/>
      <c r="AA259" s="153"/>
      <c r="AB259" s="153"/>
      <c r="AC259" s="153"/>
      <c r="AD259" s="153"/>
      <c r="AE259" s="148"/>
      <c r="AF259" s="153"/>
      <c r="AG259" s="153"/>
      <c r="AH259" s="153"/>
      <c r="AI259" s="153"/>
      <c r="AJ259" s="148"/>
      <c r="AK259" s="153"/>
      <c r="AL259" s="189"/>
      <c r="AM259" s="155"/>
      <c r="AN259" s="155"/>
      <c r="AO259" s="155"/>
      <c r="AP259" s="156"/>
    </row>
    <row r="260" ht="13.5" customHeight="1">
      <c r="A260" s="241"/>
      <c r="B260" s="148"/>
      <c r="C260" s="148"/>
      <c r="D260" s="148"/>
      <c r="E260" s="148"/>
      <c r="F260" s="148"/>
      <c r="G260" s="148"/>
      <c r="H260" s="148"/>
      <c r="I260" s="148"/>
      <c r="J260" s="150"/>
      <c r="K260" s="152"/>
      <c r="L260" s="152"/>
      <c r="M260" s="152"/>
      <c r="N260" s="148"/>
      <c r="O260" s="148"/>
      <c r="P260" s="148"/>
      <c r="Q260" s="148"/>
      <c r="R260" s="153"/>
      <c r="S260" s="153"/>
      <c r="T260" s="153"/>
      <c r="U260" s="153"/>
      <c r="V260" s="153"/>
      <c r="W260" s="153"/>
      <c r="X260" s="153"/>
      <c r="Y260" s="153"/>
      <c r="Z260" s="148"/>
      <c r="AA260" s="153"/>
      <c r="AB260" s="153"/>
      <c r="AC260" s="153"/>
      <c r="AD260" s="153"/>
      <c r="AE260" s="148"/>
      <c r="AF260" s="153"/>
      <c r="AG260" s="153"/>
      <c r="AH260" s="153"/>
      <c r="AI260" s="153"/>
      <c r="AJ260" s="148"/>
      <c r="AK260" s="153"/>
      <c r="AL260" s="189"/>
      <c r="AM260" s="155"/>
      <c r="AN260" s="155"/>
      <c r="AO260" s="155"/>
      <c r="AP260" s="156"/>
    </row>
    <row r="261" ht="13.5" customHeight="1">
      <c r="A261" s="241"/>
      <c r="B261" s="148"/>
      <c r="C261" s="148"/>
      <c r="D261" s="148"/>
      <c r="E261" s="148"/>
      <c r="F261" s="148"/>
      <c r="G261" s="148"/>
      <c r="H261" s="148"/>
      <c r="I261" s="148"/>
      <c r="J261" s="150"/>
      <c r="K261" s="152"/>
      <c r="L261" s="152"/>
      <c r="M261" s="152"/>
      <c r="N261" s="148"/>
      <c r="O261" s="148"/>
      <c r="P261" s="148"/>
      <c r="Q261" s="148"/>
      <c r="R261" s="153"/>
      <c r="S261" s="153"/>
      <c r="T261" s="153"/>
      <c r="U261" s="153"/>
      <c r="V261" s="153"/>
      <c r="W261" s="153"/>
      <c r="X261" s="153"/>
      <c r="Y261" s="153"/>
      <c r="Z261" s="148"/>
      <c r="AA261" s="153"/>
      <c r="AB261" s="153"/>
      <c r="AC261" s="153"/>
      <c r="AD261" s="153"/>
      <c r="AE261" s="148"/>
      <c r="AF261" s="153"/>
      <c r="AG261" s="153"/>
      <c r="AH261" s="153"/>
      <c r="AI261" s="153"/>
      <c r="AJ261" s="148"/>
      <c r="AK261" s="153"/>
      <c r="AL261" s="189"/>
      <c r="AM261" s="155"/>
      <c r="AN261" s="155"/>
      <c r="AO261" s="155"/>
      <c r="AP261" s="156"/>
    </row>
    <row r="262" ht="13.5" customHeight="1">
      <c r="A262" s="241"/>
      <c r="B262" s="148"/>
      <c r="C262" s="148"/>
      <c r="D262" s="148"/>
      <c r="E262" s="148"/>
      <c r="F262" s="148"/>
      <c r="G262" s="148"/>
      <c r="H262" s="148"/>
      <c r="I262" s="148"/>
      <c r="J262" s="150"/>
      <c r="K262" s="152"/>
      <c r="L262" s="152"/>
      <c r="M262" s="152"/>
      <c r="N262" s="148"/>
      <c r="O262" s="148"/>
      <c r="P262" s="148"/>
      <c r="Q262" s="148"/>
      <c r="R262" s="153"/>
      <c r="S262" s="153"/>
      <c r="T262" s="153"/>
      <c r="U262" s="153"/>
      <c r="V262" s="153"/>
      <c r="W262" s="153"/>
      <c r="X262" s="153"/>
      <c r="Y262" s="153"/>
      <c r="Z262" s="148"/>
      <c r="AA262" s="153"/>
      <c r="AB262" s="153"/>
      <c r="AC262" s="153"/>
      <c r="AD262" s="153"/>
      <c r="AE262" s="148"/>
      <c r="AF262" s="153"/>
      <c r="AG262" s="153"/>
      <c r="AH262" s="153"/>
      <c r="AI262" s="153"/>
      <c r="AJ262" s="148"/>
      <c r="AK262" s="153"/>
      <c r="AL262" s="189"/>
      <c r="AM262" s="155"/>
      <c r="AN262" s="155"/>
      <c r="AO262" s="155"/>
      <c r="AP262" s="156"/>
    </row>
    <row r="263" ht="13.5" customHeight="1">
      <c r="A263" s="241"/>
      <c r="B263" s="148"/>
      <c r="C263" s="148"/>
      <c r="D263" s="148"/>
      <c r="E263" s="148"/>
      <c r="F263" s="148"/>
      <c r="G263" s="148"/>
      <c r="H263" s="148"/>
      <c r="I263" s="148"/>
      <c r="J263" s="150"/>
      <c r="K263" s="152"/>
      <c r="L263" s="152"/>
      <c r="M263" s="152"/>
      <c r="N263" s="148"/>
      <c r="O263" s="148"/>
      <c r="P263" s="148"/>
      <c r="Q263" s="148"/>
      <c r="R263" s="153"/>
      <c r="S263" s="153"/>
      <c r="T263" s="153"/>
      <c r="U263" s="153"/>
      <c r="V263" s="153"/>
      <c r="W263" s="153"/>
      <c r="X263" s="153"/>
      <c r="Y263" s="153"/>
      <c r="Z263" s="148"/>
      <c r="AA263" s="153"/>
      <c r="AB263" s="153"/>
      <c r="AC263" s="153"/>
      <c r="AD263" s="153"/>
      <c r="AE263" s="148"/>
      <c r="AF263" s="153"/>
      <c r="AG263" s="153"/>
      <c r="AH263" s="153"/>
      <c r="AI263" s="153"/>
      <c r="AJ263" s="148"/>
      <c r="AK263" s="153"/>
      <c r="AL263" s="189"/>
      <c r="AM263" s="155"/>
      <c r="AN263" s="155"/>
      <c r="AO263" s="155"/>
      <c r="AP263" s="156"/>
    </row>
    <row r="264" ht="13.5" customHeight="1">
      <c r="A264" s="241"/>
      <c r="B264" s="148"/>
      <c r="C264" s="148"/>
      <c r="D264" s="148"/>
      <c r="E264" s="148"/>
      <c r="F264" s="148"/>
      <c r="G264" s="148"/>
      <c r="H264" s="148"/>
      <c r="I264" s="148"/>
      <c r="J264" s="150"/>
      <c r="K264" s="152"/>
      <c r="L264" s="152"/>
      <c r="M264" s="152"/>
      <c r="N264" s="148"/>
      <c r="O264" s="148"/>
      <c r="P264" s="148"/>
      <c r="Q264" s="148"/>
      <c r="R264" s="153"/>
      <c r="S264" s="153"/>
      <c r="T264" s="153"/>
      <c r="U264" s="153"/>
      <c r="V264" s="153"/>
      <c r="W264" s="153"/>
      <c r="X264" s="153"/>
      <c r="Y264" s="153"/>
      <c r="Z264" s="148"/>
      <c r="AA264" s="153"/>
      <c r="AB264" s="153"/>
      <c r="AC264" s="153"/>
      <c r="AD264" s="153"/>
      <c r="AE264" s="148"/>
      <c r="AF264" s="153"/>
      <c r="AG264" s="153"/>
      <c r="AH264" s="153"/>
      <c r="AI264" s="153"/>
      <c r="AJ264" s="148"/>
      <c r="AK264" s="153"/>
      <c r="AL264" s="189"/>
      <c r="AM264" s="155"/>
      <c r="AN264" s="155"/>
      <c r="AO264" s="155"/>
      <c r="AP264" s="156"/>
    </row>
    <row r="265" ht="13.5" customHeight="1">
      <c r="A265" s="241"/>
      <c r="B265" s="148"/>
      <c r="C265" s="148"/>
      <c r="D265" s="148"/>
      <c r="E265" s="148"/>
      <c r="F265" s="148"/>
      <c r="G265" s="148"/>
      <c r="H265" s="148"/>
      <c r="I265" s="148"/>
      <c r="J265" s="150"/>
      <c r="K265" s="152"/>
      <c r="L265" s="152"/>
      <c r="M265" s="152"/>
      <c r="N265" s="148"/>
      <c r="O265" s="148"/>
      <c r="P265" s="148"/>
      <c r="Q265" s="148"/>
      <c r="R265" s="153"/>
      <c r="S265" s="153"/>
      <c r="T265" s="153"/>
      <c r="U265" s="153"/>
      <c r="V265" s="153"/>
      <c r="W265" s="153"/>
      <c r="X265" s="153"/>
      <c r="Y265" s="153"/>
      <c r="Z265" s="148"/>
      <c r="AA265" s="153"/>
      <c r="AB265" s="153"/>
      <c r="AC265" s="153"/>
      <c r="AD265" s="153"/>
      <c r="AE265" s="148"/>
      <c r="AF265" s="153"/>
      <c r="AG265" s="153"/>
      <c r="AH265" s="153"/>
      <c r="AI265" s="153"/>
      <c r="AJ265" s="148"/>
      <c r="AK265" s="153"/>
      <c r="AL265" s="189"/>
      <c r="AM265" s="155"/>
      <c r="AN265" s="155"/>
      <c r="AO265" s="155"/>
      <c r="AP265" s="156"/>
    </row>
    <row r="266" ht="13.5" customHeight="1">
      <c r="A266" s="241"/>
      <c r="B266" s="148"/>
      <c r="C266" s="148"/>
      <c r="D266" s="148"/>
      <c r="E266" s="148"/>
      <c r="F266" s="148"/>
      <c r="G266" s="148"/>
      <c r="H266" s="148"/>
      <c r="I266" s="148"/>
      <c r="J266" s="150"/>
      <c r="K266" s="152"/>
      <c r="L266" s="152"/>
      <c r="M266" s="152"/>
      <c r="N266" s="148"/>
      <c r="O266" s="148"/>
      <c r="P266" s="148"/>
      <c r="Q266" s="148"/>
      <c r="R266" s="153"/>
      <c r="S266" s="153"/>
      <c r="T266" s="153"/>
      <c r="U266" s="153"/>
      <c r="V266" s="153"/>
      <c r="W266" s="153"/>
      <c r="X266" s="153"/>
      <c r="Y266" s="153"/>
      <c r="Z266" s="148"/>
      <c r="AA266" s="153"/>
      <c r="AB266" s="153"/>
      <c r="AC266" s="153"/>
      <c r="AD266" s="153"/>
      <c r="AE266" s="148"/>
      <c r="AF266" s="153"/>
      <c r="AG266" s="153"/>
      <c r="AH266" s="153"/>
      <c r="AI266" s="153"/>
      <c r="AJ266" s="148"/>
      <c r="AK266" s="153"/>
      <c r="AL266" s="189"/>
      <c r="AM266" s="155"/>
      <c r="AN266" s="155"/>
      <c r="AO266" s="155"/>
      <c r="AP266" s="156"/>
    </row>
    <row r="267" ht="13.5" customHeight="1">
      <c r="A267" s="241"/>
      <c r="B267" s="148"/>
      <c r="C267" s="148"/>
      <c r="D267" s="148"/>
      <c r="E267" s="148"/>
      <c r="F267" s="148"/>
      <c r="G267" s="148"/>
      <c r="H267" s="148"/>
      <c r="I267" s="148"/>
      <c r="J267" s="150"/>
      <c r="K267" s="152"/>
      <c r="L267" s="152"/>
      <c r="M267" s="152"/>
      <c r="N267" s="148"/>
      <c r="O267" s="148"/>
      <c r="P267" s="148"/>
      <c r="Q267" s="148"/>
      <c r="R267" s="153"/>
      <c r="S267" s="153"/>
      <c r="T267" s="153"/>
      <c r="U267" s="153"/>
      <c r="V267" s="153"/>
      <c r="W267" s="153"/>
      <c r="X267" s="153"/>
      <c r="Y267" s="153"/>
      <c r="Z267" s="148"/>
      <c r="AA267" s="153"/>
      <c r="AB267" s="153"/>
      <c r="AC267" s="153"/>
      <c r="AD267" s="153"/>
      <c r="AE267" s="148"/>
      <c r="AF267" s="153"/>
      <c r="AG267" s="153"/>
      <c r="AH267" s="153"/>
      <c r="AI267" s="153"/>
      <c r="AJ267" s="148"/>
      <c r="AK267" s="153"/>
      <c r="AL267" s="189"/>
      <c r="AM267" s="155"/>
      <c r="AN267" s="155"/>
      <c r="AO267" s="155"/>
      <c r="AP267" s="156"/>
    </row>
    <row r="268" ht="13.5" customHeight="1">
      <c r="A268" s="241"/>
      <c r="B268" s="148"/>
      <c r="C268" s="148"/>
      <c r="D268" s="148"/>
      <c r="E268" s="148"/>
      <c r="F268" s="148"/>
      <c r="G268" s="148"/>
      <c r="H268" s="148"/>
      <c r="I268" s="148"/>
      <c r="J268" s="150"/>
      <c r="K268" s="152"/>
      <c r="L268" s="152"/>
      <c r="M268" s="152"/>
      <c r="N268" s="148"/>
      <c r="O268" s="148"/>
      <c r="P268" s="148"/>
      <c r="Q268" s="148"/>
      <c r="R268" s="153"/>
      <c r="S268" s="153"/>
      <c r="T268" s="153"/>
      <c r="U268" s="153"/>
      <c r="V268" s="153"/>
      <c r="W268" s="153"/>
      <c r="X268" s="153"/>
      <c r="Y268" s="153"/>
      <c r="Z268" s="148"/>
      <c r="AA268" s="153"/>
      <c r="AB268" s="153"/>
      <c r="AC268" s="153"/>
      <c r="AD268" s="153"/>
      <c r="AE268" s="148"/>
      <c r="AF268" s="153"/>
      <c r="AG268" s="153"/>
      <c r="AH268" s="153"/>
      <c r="AI268" s="153"/>
      <c r="AJ268" s="148"/>
      <c r="AK268" s="153"/>
      <c r="AL268" s="189"/>
      <c r="AM268" s="155"/>
      <c r="AN268" s="155"/>
      <c r="AO268" s="155"/>
      <c r="AP268" s="156"/>
    </row>
    <row r="269" ht="13.5" customHeight="1">
      <c r="A269" s="241"/>
      <c r="B269" s="148"/>
      <c r="C269" s="148"/>
      <c r="D269" s="148"/>
      <c r="E269" s="148"/>
      <c r="F269" s="148"/>
      <c r="G269" s="148"/>
      <c r="H269" s="148"/>
      <c r="I269" s="148"/>
      <c r="J269" s="150"/>
      <c r="K269" s="152"/>
      <c r="L269" s="152"/>
      <c r="M269" s="152"/>
      <c r="N269" s="148"/>
      <c r="O269" s="148"/>
      <c r="P269" s="148"/>
      <c r="Q269" s="148"/>
      <c r="R269" s="153"/>
      <c r="S269" s="153"/>
      <c r="T269" s="153"/>
      <c r="U269" s="153"/>
      <c r="V269" s="153"/>
      <c r="W269" s="153"/>
      <c r="X269" s="153"/>
      <c r="Y269" s="153"/>
      <c r="Z269" s="148"/>
      <c r="AA269" s="153"/>
      <c r="AB269" s="153"/>
      <c r="AC269" s="153"/>
      <c r="AD269" s="153"/>
      <c r="AE269" s="148"/>
      <c r="AF269" s="153"/>
      <c r="AG269" s="153"/>
      <c r="AH269" s="153"/>
      <c r="AI269" s="153"/>
      <c r="AJ269" s="148"/>
      <c r="AK269" s="153"/>
      <c r="AL269" s="189"/>
      <c r="AM269" s="155"/>
      <c r="AN269" s="155"/>
      <c r="AO269" s="155"/>
      <c r="AP269" s="156"/>
    </row>
    <row r="270" ht="13.5" customHeight="1">
      <c r="A270" s="241"/>
      <c r="B270" s="148"/>
      <c r="C270" s="148"/>
      <c r="D270" s="148"/>
      <c r="E270" s="148"/>
      <c r="F270" s="148"/>
      <c r="G270" s="148"/>
      <c r="H270" s="148"/>
      <c r="I270" s="148"/>
      <c r="J270" s="150"/>
      <c r="K270" s="152"/>
      <c r="L270" s="152"/>
      <c r="M270" s="152"/>
      <c r="N270" s="148"/>
      <c r="O270" s="148"/>
      <c r="P270" s="148"/>
      <c r="Q270" s="148"/>
      <c r="R270" s="153"/>
      <c r="S270" s="153"/>
      <c r="T270" s="153"/>
      <c r="U270" s="153"/>
      <c r="V270" s="153"/>
      <c r="W270" s="153"/>
      <c r="X270" s="153"/>
      <c r="Y270" s="153"/>
      <c r="Z270" s="148"/>
      <c r="AA270" s="153"/>
      <c r="AB270" s="153"/>
      <c r="AC270" s="153"/>
      <c r="AD270" s="153"/>
      <c r="AE270" s="148"/>
      <c r="AF270" s="153"/>
      <c r="AG270" s="153"/>
      <c r="AH270" s="153"/>
      <c r="AI270" s="153"/>
      <c r="AJ270" s="148"/>
      <c r="AK270" s="153"/>
      <c r="AL270" s="189"/>
      <c r="AM270" s="155"/>
      <c r="AN270" s="155"/>
      <c r="AO270" s="155"/>
      <c r="AP270" s="156"/>
    </row>
    <row r="271" ht="13.5" customHeight="1">
      <c r="A271" s="241"/>
      <c r="B271" s="148"/>
      <c r="C271" s="148"/>
      <c r="D271" s="148"/>
      <c r="E271" s="148"/>
      <c r="F271" s="148"/>
      <c r="G271" s="148"/>
      <c r="H271" s="148"/>
      <c r="I271" s="148"/>
      <c r="J271" s="150"/>
      <c r="K271" s="152"/>
      <c r="L271" s="152"/>
      <c r="M271" s="152"/>
      <c r="N271" s="148"/>
      <c r="O271" s="148"/>
      <c r="P271" s="148"/>
      <c r="Q271" s="148"/>
      <c r="R271" s="153"/>
      <c r="S271" s="153"/>
      <c r="T271" s="153"/>
      <c r="U271" s="153"/>
      <c r="V271" s="153"/>
      <c r="W271" s="153"/>
      <c r="X271" s="153"/>
      <c r="Y271" s="153"/>
      <c r="Z271" s="148"/>
      <c r="AA271" s="153"/>
      <c r="AB271" s="153"/>
      <c r="AC271" s="153"/>
      <c r="AD271" s="153"/>
      <c r="AE271" s="148"/>
      <c r="AF271" s="153"/>
      <c r="AG271" s="153"/>
      <c r="AH271" s="153"/>
      <c r="AI271" s="153"/>
      <c r="AJ271" s="148"/>
      <c r="AK271" s="153"/>
      <c r="AL271" s="189"/>
      <c r="AM271" s="155"/>
      <c r="AN271" s="155"/>
      <c r="AO271" s="155"/>
      <c r="AP271" s="156"/>
    </row>
    <row r="272" ht="13.5" customHeight="1">
      <c r="A272" s="241"/>
      <c r="B272" s="148"/>
      <c r="C272" s="148"/>
      <c r="D272" s="148"/>
      <c r="E272" s="148"/>
      <c r="F272" s="148"/>
      <c r="G272" s="148"/>
      <c r="H272" s="148"/>
      <c r="I272" s="148"/>
      <c r="J272" s="150"/>
      <c r="K272" s="152"/>
      <c r="L272" s="152"/>
      <c r="M272" s="152"/>
      <c r="N272" s="148"/>
      <c r="O272" s="148"/>
      <c r="P272" s="148"/>
      <c r="Q272" s="148"/>
      <c r="R272" s="153"/>
      <c r="S272" s="153"/>
      <c r="T272" s="153"/>
      <c r="U272" s="153"/>
      <c r="V272" s="153"/>
      <c r="W272" s="153"/>
      <c r="X272" s="153"/>
      <c r="Y272" s="153"/>
      <c r="Z272" s="148"/>
      <c r="AA272" s="153"/>
      <c r="AB272" s="153"/>
      <c r="AC272" s="153"/>
      <c r="AD272" s="153"/>
      <c r="AE272" s="148"/>
      <c r="AF272" s="153"/>
      <c r="AG272" s="153"/>
      <c r="AH272" s="153"/>
      <c r="AI272" s="153"/>
      <c r="AJ272" s="148"/>
      <c r="AK272" s="153"/>
      <c r="AL272" s="189"/>
      <c r="AM272" s="155"/>
      <c r="AN272" s="155"/>
      <c r="AO272" s="155"/>
      <c r="AP272" s="156"/>
    </row>
    <row r="273" ht="13.5" customHeight="1">
      <c r="A273" s="241"/>
      <c r="B273" s="148"/>
      <c r="C273" s="148"/>
      <c r="D273" s="148"/>
      <c r="E273" s="148"/>
      <c r="F273" s="148"/>
      <c r="G273" s="148"/>
      <c r="H273" s="148"/>
      <c r="I273" s="148"/>
      <c r="J273" s="150"/>
      <c r="K273" s="152"/>
      <c r="L273" s="152"/>
      <c r="M273" s="152"/>
      <c r="N273" s="148"/>
      <c r="O273" s="148"/>
      <c r="P273" s="148"/>
      <c r="Q273" s="148"/>
      <c r="R273" s="153"/>
      <c r="S273" s="153"/>
      <c r="T273" s="153"/>
      <c r="U273" s="153"/>
      <c r="V273" s="153"/>
      <c r="W273" s="153"/>
      <c r="X273" s="153"/>
      <c r="Y273" s="153"/>
      <c r="Z273" s="148"/>
      <c r="AA273" s="153"/>
      <c r="AB273" s="153"/>
      <c r="AC273" s="153"/>
      <c r="AD273" s="153"/>
      <c r="AE273" s="148"/>
      <c r="AF273" s="153"/>
      <c r="AG273" s="153"/>
      <c r="AH273" s="153"/>
      <c r="AI273" s="153"/>
      <c r="AJ273" s="148"/>
      <c r="AK273" s="153"/>
      <c r="AL273" s="189"/>
      <c r="AM273" s="155"/>
      <c r="AN273" s="155"/>
      <c r="AO273" s="155"/>
      <c r="AP273" s="156"/>
    </row>
    <row r="274" ht="13.5" customHeight="1">
      <c r="A274" s="241"/>
      <c r="B274" s="148"/>
      <c r="C274" s="148"/>
      <c r="D274" s="148"/>
      <c r="E274" s="148"/>
      <c r="F274" s="148"/>
      <c r="G274" s="148"/>
      <c r="H274" s="148"/>
      <c r="I274" s="148"/>
      <c r="J274" s="150"/>
      <c r="K274" s="152"/>
      <c r="L274" s="152"/>
      <c r="M274" s="152"/>
      <c r="N274" s="148"/>
      <c r="O274" s="148"/>
      <c r="P274" s="148"/>
      <c r="Q274" s="148"/>
      <c r="R274" s="153"/>
      <c r="S274" s="153"/>
      <c r="T274" s="153"/>
      <c r="U274" s="153"/>
      <c r="V274" s="153"/>
      <c r="W274" s="153"/>
      <c r="X274" s="153"/>
      <c r="Y274" s="153"/>
      <c r="Z274" s="148"/>
      <c r="AA274" s="153"/>
      <c r="AB274" s="153"/>
      <c r="AC274" s="153"/>
      <c r="AD274" s="153"/>
      <c r="AE274" s="148"/>
      <c r="AF274" s="153"/>
      <c r="AG274" s="153"/>
      <c r="AH274" s="153"/>
      <c r="AI274" s="153"/>
      <c r="AJ274" s="148"/>
      <c r="AK274" s="153"/>
      <c r="AL274" s="189"/>
      <c r="AM274" s="155"/>
      <c r="AN274" s="155"/>
      <c r="AO274" s="155"/>
      <c r="AP274" s="156"/>
    </row>
    <row r="275" ht="13.5" customHeight="1">
      <c r="A275" s="241"/>
      <c r="B275" s="148"/>
      <c r="C275" s="148"/>
      <c r="D275" s="148"/>
      <c r="E275" s="148"/>
      <c r="F275" s="148"/>
      <c r="G275" s="148"/>
      <c r="H275" s="148"/>
      <c r="I275" s="148"/>
      <c r="J275" s="150"/>
      <c r="K275" s="152"/>
      <c r="L275" s="152"/>
      <c r="M275" s="152"/>
      <c r="N275" s="148"/>
      <c r="O275" s="148"/>
      <c r="P275" s="148"/>
      <c r="Q275" s="148"/>
      <c r="R275" s="153"/>
      <c r="S275" s="153"/>
      <c r="T275" s="153"/>
      <c r="U275" s="153"/>
      <c r="V275" s="153"/>
      <c r="W275" s="153"/>
      <c r="X275" s="153"/>
      <c r="Y275" s="153"/>
      <c r="Z275" s="148"/>
      <c r="AA275" s="153"/>
      <c r="AB275" s="153"/>
      <c r="AC275" s="153"/>
      <c r="AD275" s="153"/>
      <c r="AE275" s="148"/>
      <c r="AF275" s="153"/>
      <c r="AG275" s="153"/>
      <c r="AH275" s="153"/>
      <c r="AI275" s="153"/>
      <c r="AJ275" s="148"/>
      <c r="AK275" s="153"/>
      <c r="AL275" s="189"/>
      <c r="AM275" s="155"/>
      <c r="AN275" s="155"/>
      <c r="AO275" s="155"/>
      <c r="AP275" s="156"/>
    </row>
    <row r="276" ht="13.5" customHeight="1">
      <c r="A276" s="241"/>
      <c r="B276" s="148"/>
      <c r="C276" s="148"/>
      <c r="D276" s="148"/>
      <c r="E276" s="148"/>
      <c r="F276" s="148"/>
      <c r="G276" s="148"/>
      <c r="H276" s="148"/>
      <c r="I276" s="148"/>
      <c r="J276" s="150"/>
      <c r="K276" s="152"/>
      <c r="L276" s="152"/>
      <c r="M276" s="152"/>
      <c r="N276" s="148"/>
      <c r="O276" s="148"/>
      <c r="P276" s="148"/>
      <c r="Q276" s="148"/>
      <c r="R276" s="153"/>
      <c r="S276" s="153"/>
      <c r="T276" s="153"/>
      <c r="U276" s="153"/>
      <c r="V276" s="153"/>
      <c r="W276" s="153"/>
      <c r="X276" s="153"/>
      <c r="Y276" s="153"/>
      <c r="Z276" s="148"/>
      <c r="AA276" s="153"/>
      <c r="AB276" s="153"/>
      <c r="AC276" s="153"/>
      <c r="AD276" s="153"/>
      <c r="AE276" s="148"/>
      <c r="AF276" s="153"/>
      <c r="AG276" s="153"/>
      <c r="AH276" s="153"/>
      <c r="AI276" s="153"/>
      <c r="AJ276" s="148"/>
      <c r="AK276" s="153"/>
      <c r="AL276" s="189"/>
      <c r="AM276" s="155"/>
      <c r="AN276" s="155"/>
      <c r="AO276" s="155"/>
      <c r="AP276" s="156"/>
    </row>
    <row r="277" ht="13.5" customHeight="1">
      <c r="A277" s="241"/>
      <c r="B277" s="148"/>
      <c r="C277" s="148"/>
      <c r="D277" s="148"/>
      <c r="E277" s="148"/>
      <c r="F277" s="148"/>
      <c r="G277" s="148"/>
      <c r="H277" s="148"/>
      <c r="I277" s="148"/>
      <c r="J277" s="150"/>
      <c r="K277" s="152"/>
      <c r="L277" s="152"/>
      <c r="M277" s="152"/>
      <c r="N277" s="148"/>
      <c r="O277" s="148"/>
      <c r="P277" s="148"/>
      <c r="Q277" s="148"/>
      <c r="R277" s="153"/>
      <c r="S277" s="153"/>
      <c r="T277" s="153"/>
      <c r="U277" s="153"/>
      <c r="V277" s="153"/>
      <c r="W277" s="153"/>
      <c r="X277" s="153"/>
      <c r="Y277" s="153"/>
      <c r="Z277" s="148"/>
      <c r="AA277" s="153"/>
      <c r="AB277" s="153"/>
      <c r="AC277" s="153"/>
      <c r="AD277" s="153"/>
      <c r="AE277" s="148"/>
      <c r="AF277" s="153"/>
      <c r="AG277" s="153"/>
      <c r="AH277" s="153"/>
      <c r="AI277" s="153"/>
      <c r="AJ277" s="148"/>
      <c r="AK277" s="153"/>
      <c r="AL277" s="189"/>
      <c r="AM277" s="155"/>
      <c r="AN277" s="155"/>
      <c r="AO277" s="155"/>
      <c r="AP277" s="156"/>
    </row>
    <row r="278" ht="13.5" customHeight="1">
      <c r="A278" s="241"/>
      <c r="B278" s="148"/>
      <c r="C278" s="148"/>
      <c r="D278" s="148"/>
      <c r="E278" s="148"/>
      <c r="F278" s="148"/>
      <c r="G278" s="148"/>
      <c r="H278" s="148"/>
      <c r="I278" s="148"/>
      <c r="J278" s="150"/>
      <c r="K278" s="152"/>
      <c r="L278" s="152"/>
      <c r="M278" s="152"/>
      <c r="N278" s="148"/>
      <c r="O278" s="148"/>
      <c r="P278" s="148"/>
      <c r="Q278" s="148"/>
      <c r="R278" s="153"/>
      <c r="S278" s="153"/>
      <c r="T278" s="153"/>
      <c r="U278" s="153"/>
      <c r="V278" s="153"/>
      <c r="W278" s="153"/>
      <c r="X278" s="153"/>
      <c r="Y278" s="153"/>
      <c r="Z278" s="148"/>
      <c r="AA278" s="153"/>
      <c r="AB278" s="153"/>
      <c r="AC278" s="153"/>
      <c r="AD278" s="153"/>
      <c r="AE278" s="148"/>
      <c r="AF278" s="153"/>
      <c r="AG278" s="153"/>
      <c r="AH278" s="153"/>
      <c r="AI278" s="153"/>
      <c r="AJ278" s="148"/>
      <c r="AK278" s="153"/>
      <c r="AL278" s="189"/>
      <c r="AM278" s="155"/>
      <c r="AN278" s="155"/>
      <c r="AO278" s="155"/>
      <c r="AP278" s="156"/>
    </row>
    <row r="279" ht="13.5" customHeight="1">
      <c r="A279" s="241"/>
      <c r="B279" s="148"/>
      <c r="C279" s="148"/>
      <c r="D279" s="148"/>
      <c r="E279" s="148"/>
      <c r="F279" s="148"/>
      <c r="G279" s="148"/>
      <c r="H279" s="148"/>
      <c r="I279" s="148"/>
      <c r="J279" s="150"/>
      <c r="K279" s="152"/>
      <c r="L279" s="152"/>
      <c r="M279" s="152"/>
      <c r="N279" s="148"/>
      <c r="O279" s="148"/>
      <c r="P279" s="148"/>
      <c r="Q279" s="148"/>
      <c r="R279" s="153"/>
      <c r="S279" s="153"/>
      <c r="T279" s="153"/>
      <c r="U279" s="153"/>
      <c r="V279" s="153"/>
      <c r="W279" s="153"/>
      <c r="X279" s="153"/>
      <c r="Y279" s="153"/>
      <c r="Z279" s="148"/>
      <c r="AA279" s="153"/>
      <c r="AB279" s="153"/>
      <c r="AC279" s="153"/>
      <c r="AD279" s="153"/>
      <c r="AE279" s="148"/>
      <c r="AF279" s="153"/>
      <c r="AG279" s="153"/>
      <c r="AH279" s="153"/>
      <c r="AI279" s="153"/>
      <c r="AJ279" s="148"/>
      <c r="AK279" s="153"/>
      <c r="AL279" s="189"/>
      <c r="AM279" s="155"/>
      <c r="AN279" s="155"/>
      <c r="AO279" s="155"/>
      <c r="AP279" s="156"/>
    </row>
    <row r="280" ht="13.5" customHeight="1">
      <c r="A280" s="241"/>
      <c r="B280" s="148"/>
      <c r="C280" s="148"/>
      <c r="D280" s="148"/>
      <c r="E280" s="148"/>
      <c r="F280" s="148"/>
      <c r="G280" s="148"/>
      <c r="H280" s="148"/>
      <c r="I280" s="148"/>
      <c r="J280" s="150"/>
      <c r="K280" s="152"/>
      <c r="L280" s="152"/>
      <c r="M280" s="152"/>
      <c r="N280" s="148"/>
      <c r="O280" s="148"/>
      <c r="P280" s="148"/>
      <c r="Q280" s="148"/>
      <c r="R280" s="153"/>
      <c r="S280" s="153"/>
      <c r="T280" s="153"/>
      <c r="U280" s="153"/>
      <c r="V280" s="153"/>
      <c r="W280" s="153"/>
      <c r="X280" s="153"/>
      <c r="Y280" s="153"/>
      <c r="Z280" s="148"/>
      <c r="AA280" s="153"/>
      <c r="AB280" s="153"/>
      <c r="AC280" s="153"/>
      <c r="AD280" s="153"/>
      <c r="AE280" s="148"/>
      <c r="AF280" s="153"/>
      <c r="AG280" s="153"/>
      <c r="AH280" s="153"/>
      <c r="AI280" s="153"/>
      <c r="AJ280" s="148"/>
      <c r="AK280" s="153"/>
      <c r="AL280" s="189"/>
      <c r="AM280" s="155"/>
      <c r="AN280" s="155"/>
      <c r="AO280" s="155"/>
      <c r="AP280" s="156"/>
    </row>
    <row r="281" ht="13.5" customHeight="1">
      <c r="A281" s="241"/>
      <c r="B281" s="148"/>
      <c r="C281" s="148"/>
      <c r="D281" s="148"/>
      <c r="E281" s="148"/>
      <c r="F281" s="148"/>
      <c r="G281" s="148"/>
      <c r="H281" s="148"/>
      <c r="I281" s="148"/>
      <c r="J281" s="150"/>
      <c r="K281" s="152"/>
      <c r="L281" s="152"/>
      <c r="M281" s="152"/>
      <c r="N281" s="148"/>
      <c r="O281" s="148"/>
      <c r="P281" s="148"/>
      <c r="Q281" s="148"/>
      <c r="R281" s="153"/>
      <c r="S281" s="153"/>
      <c r="T281" s="153"/>
      <c r="U281" s="153"/>
      <c r="V281" s="153"/>
      <c r="W281" s="153"/>
      <c r="X281" s="153"/>
      <c r="Y281" s="153"/>
      <c r="Z281" s="148"/>
      <c r="AA281" s="153"/>
      <c r="AB281" s="153"/>
      <c r="AC281" s="153"/>
      <c r="AD281" s="153"/>
      <c r="AE281" s="148"/>
      <c r="AF281" s="153"/>
      <c r="AG281" s="153"/>
      <c r="AH281" s="153"/>
      <c r="AI281" s="153"/>
      <c r="AJ281" s="148"/>
      <c r="AK281" s="153"/>
      <c r="AL281" s="189"/>
      <c r="AM281" s="155"/>
      <c r="AN281" s="155"/>
      <c r="AO281" s="155"/>
      <c r="AP281" s="156"/>
    </row>
    <row r="282" ht="13.5" customHeight="1">
      <c r="A282" s="241"/>
      <c r="B282" s="148"/>
      <c r="C282" s="148"/>
      <c r="D282" s="148"/>
      <c r="E282" s="148"/>
      <c r="F282" s="148"/>
      <c r="G282" s="148"/>
      <c r="H282" s="148"/>
      <c r="I282" s="148"/>
      <c r="J282" s="150"/>
      <c r="K282" s="152"/>
      <c r="L282" s="152"/>
      <c r="M282" s="152"/>
      <c r="N282" s="148"/>
      <c r="O282" s="148"/>
      <c r="P282" s="148"/>
      <c r="Q282" s="148"/>
      <c r="R282" s="153"/>
      <c r="S282" s="153"/>
      <c r="T282" s="153"/>
      <c r="U282" s="153"/>
      <c r="V282" s="153"/>
      <c r="W282" s="153"/>
      <c r="X282" s="153"/>
      <c r="Y282" s="153"/>
      <c r="Z282" s="148"/>
      <c r="AA282" s="153"/>
      <c r="AB282" s="153"/>
      <c r="AC282" s="153"/>
      <c r="AD282" s="153"/>
      <c r="AE282" s="148"/>
      <c r="AF282" s="153"/>
      <c r="AG282" s="153"/>
      <c r="AH282" s="153"/>
      <c r="AI282" s="153"/>
      <c r="AJ282" s="148"/>
      <c r="AK282" s="153"/>
      <c r="AL282" s="189"/>
      <c r="AM282" s="155"/>
      <c r="AN282" s="155"/>
      <c r="AO282" s="155"/>
      <c r="AP282" s="156"/>
    </row>
    <row r="283" ht="13.5" customHeight="1">
      <c r="A283" s="241"/>
      <c r="B283" s="148"/>
      <c r="C283" s="148"/>
      <c r="D283" s="148"/>
      <c r="E283" s="148"/>
      <c r="F283" s="148"/>
      <c r="G283" s="148"/>
      <c r="H283" s="148"/>
      <c r="I283" s="148"/>
      <c r="J283" s="150"/>
      <c r="K283" s="152"/>
      <c r="L283" s="152"/>
      <c r="M283" s="152"/>
      <c r="N283" s="148"/>
      <c r="O283" s="148"/>
      <c r="P283" s="148"/>
      <c r="Q283" s="148"/>
      <c r="R283" s="153"/>
      <c r="S283" s="153"/>
      <c r="T283" s="153"/>
      <c r="U283" s="153"/>
      <c r="V283" s="153"/>
      <c r="W283" s="153"/>
      <c r="X283" s="153"/>
      <c r="Y283" s="153"/>
      <c r="Z283" s="148"/>
      <c r="AA283" s="153"/>
      <c r="AB283" s="153"/>
      <c r="AC283" s="153"/>
      <c r="AD283" s="153"/>
      <c r="AE283" s="148"/>
      <c r="AF283" s="153"/>
      <c r="AG283" s="153"/>
      <c r="AH283" s="153"/>
      <c r="AI283" s="153"/>
      <c r="AJ283" s="148"/>
      <c r="AK283" s="153"/>
      <c r="AL283" s="189"/>
      <c r="AM283" s="155"/>
      <c r="AN283" s="155"/>
      <c r="AO283" s="155"/>
      <c r="AP283" s="156"/>
    </row>
    <row r="284" ht="13.5" customHeight="1">
      <c r="A284" s="241"/>
      <c r="B284" s="148"/>
      <c r="C284" s="148"/>
      <c r="D284" s="148"/>
      <c r="E284" s="148"/>
      <c r="F284" s="148"/>
      <c r="G284" s="148"/>
      <c r="H284" s="148"/>
      <c r="I284" s="148"/>
      <c r="J284" s="150"/>
      <c r="K284" s="152"/>
      <c r="L284" s="152"/>
      <c r="M284" s="152"/>
      <c r="N284" s="148"/>
      <c r="O284" s="148"/>
      <c r="P284" s="148"/>
      <c r="Q284" s="148"/>
      <c r="R284" s="153"/>
      <c r="S284" s="153"/>
      <c r="T284" s="153"/>
      <c r="U284" s="153"/>
      <c r="V284" s="153"/>
      <c r="W284" s="153"/>
      <c r="X284" s="153"/>
      <c r="Y284" s="153"/>
      <c r="Z284" s="148"/>
      <c r="AA284" s="153"/>
      <c r="AB284" s="153"/>
      <c r="AC284" s="153"/>
      <c r="AD284" s="153"/>
      <c r="AE284" s="148"/>
      <c r="AF284" s="153"/>
      <c r="AG284" s="153"/>
      <c r="AH284" s="153"/>
      <c r="AI284" s="153"/>
      <c r="AJ284" s="148"/>
      <c r="AK284" s="153"/>
      <c r="AL284" s="189"/>
      <c r="AM284" s="155"/>
      <c r="AN284" s="155"/>
      <c r="AO284" s="155"/>
      <c r="AP284" s="156"/>
    </row>
    <row r="285" ht="13.5" customHeight="1">
      <c r="A285" s="241"/>
      <c r="B285" s="148"/>
      <c r="C285" s="148"/>
      <c r="D285" s="148"/>
      <c r="E285" s="148"/>
      <c r="F285" s="148"/>
      <c r="G285" s="148"/>
      <c r="H285" s="148"/>
      <c r="I285" s="148"/>
      <c r="J285" s="150"/>
      <c r="K285" s="152"/>
      <c r="L285" s="152"/>
      <c r="M285" s="152"/>
      <c r="N285" s="148"/>
      <c r="O285" s="148"/>
      <c r="P285" s="148"/>
      <c r="Q285" s="148"/>
      <c r="R285" s="153"/>
      <c r="S285" s="153"/>
      <c r="T285" s="153"/>
      <c r="U285" s="153"/>
      <c r="V285" s="153"/>
      <c r="W285" s="153"/>
      <c r="X285" s="153"/>
      <c r="Y285" s="153"/>
      <c r="Z285" s="148"/>
      <c r="AA285" s="153"/>
      <c r="AB285" s="153"/>
      <c r="AC285" s="153"/>
      <c r="AD285" s="153"/>
      <c r="AE285" s="148"/>
      <c r="AF285" s="153"/>
      <c r="AG285" s="153"/>
      <c r="AH285" s="153"/>
      <c r="AI285" s="153"/>
      <c r="AJ285" s="148"/>
      <c r="AK285" s="153"/>
      <c r="AL285" s="189"/>
      <c r="AM285" s="155"/>
      <c r="AN285" s="155"/>
      <c r="AO285" s="155"/>
      <c r="AP285" s="156"/>
    </row>
    <row r="286" ht="13.5" customHeight="1">
      <c r="A286" s="241"/>
      <c r="B286" s="148"/>
      <c r="C286" s="148"/>
      <c r="D286" s="148"/>
      <c r="E286" s="148"/>
      <c r="F286" s="148"/>
      <c r="G286" s="148"/>
      <c r="H286" s="148"/>
      <c r="I286" s="148"/>
      <c r="J286" s="150"/>
      <c r="K286" s="152"/>
      <c r="L286" s="152"/>
      <c r="M286" s="152"/>
      <c r="N286" s="148"/>
      <c r="O286" s="148"/>
      <c r="P286" s="148"/>
      <c r="Q286" s="148"/>
      <c r="R286" s="153"/>
      <c r="S286" s="153"/>
      <c r="T286" s="153"/>
      <c r="U286" s="153"/>
      <c r="V286" s="153"/>
      <c r="W286" s="153"/>
      <c r="X286" s="153"/>
      <c r="Y286" s="153"/>
      <c r="Z286" s="148"/>
      <c r="AA286" s="153"/>
      <c r="AB286" s="153"/>
      <c r="AC286" s="153"/>
      <c r="AD286" s="153"/>
      <c r="AE286" s="148"/>
      <c r="AF286" s="153"/>
      <c r="AG286" s="153"/>
      <c r="AH286" s="153"/>
      <c r="AI286" s="153"/>
      <c r="AJ286" s="148"/>
      <c r="AK286" s="153"/>
      <c r="AL286" s="189"/>
      <c r="AM286" s="155"/>
      <c r="AN286" s="155"/>
      <c r="AO286" s="155"/>
      <c r="AP286" s="156"/>
    </row>
    <row r="287" ht="13.5" customHeight="1">
      <c r="A287" s="241"/>
      <c r="B287" s="148"/>
      <c r="C287" s="148"/>
      <c r="D287" s="148"/>
      <c r="E287" s="148"/>
      <c r="F287" s="148"/>
      <c r="G287" s="148"/>
      <c r="H287" s="148"/>
      <c r="I287" s="148"/>
      <c r="J287" s="150"/>
      <c r="K287" s="152"/>
      <c r="L287" s="152"/>
      <c r="M287" s="152"/>
      <c r="N287" s="148"/>
      <c r="O287" s="148"/>
      <c r="P287" s="148"/>
      <c r="Q287" s="148"/>
      <c r="R287" s="153"/>
      <c r="S287" s="153"/>
      <c r="T287" s="153"/>
      <c r="U287" s="153"/>
      <c r="V287" s="153"/>
      <c r="W287" s="153"/>
      <c r="X287" s="153"/>
      <c r="Y287" s="153"/>
      <c r="Z287" s="148"/>
      <c r="AA287" s="153"/>
      <c r="AB287" s="153"/>
      <c r="AC287" s="153"/>
      <c r="AD287" s="153"/>
      <c r="AE287" s="148"/>
      <c r="AF287" s="153"/>
      <c r="AG287" s="153"/>
      <c r="AH287" s="153"/>
      <c r="AI287" s="153"/>
      <c r="AJ287" s="148"/>
      <c r="AK287" s="153"/>
      <c r="AL287" s="189"/>
      <c r="AM287" s="155"/>
      <c r="AN287" s="155"/>
      <c r="AO287" s="155"/>
      <c r="AP287" s="156"/>
    </row>
    <row r="288" ht="13.5" customHeight="1">
      <c r="A288" s="241"/>
      <c r="B288" s="148"/>
      <c r="C288" s="148"/>
      <c r="D288" s="148"/>
      <c r="E288" s="148"/>
      <c r="F288" s="148"/>
      <c r="G288" s="148"/>
      <c r="H288" s="148"/>
      <c r="I288" s="148"/>
      <c r="J288" s="150"/>
      <c r="K288" s="152"/>
      <c r="L288" s="152"/>
      <c r="M288" s="152"/>
      <c r="N288" s="148"/>
      <c r="O288" s="148"/>
      <c r="P288" s="148"/>
      <c r="Q288" s="148"/>
      <c r="R288" s="153"/>
      <c r="S288" s="153"/>
      <c r="T288" s="153"/>
      <c r="U288" s="153"/>
      <c r="V288" s="153"/>
      <c r="W288" s="153"/>
      <c r="X288" s="153"/>
      <c r="Y288" s="153"/>
      <c r="Z288" s="148"/>
      <c r="AA288" s="153"/>
      <c r="AB288" s="153"/>
      <c r="AC288" s="153"/>
      <c r="AD288" s="153"/>
      <c r="AE288" s="148"/>
      <c r="AF288" s="153"/>
      <c r="AG288" s="153"/>
      <c r="AH288" s="153"/>
      <c r="AI288" s="153"/>
      <c r="AJ288" s="148"/>
      <c r="AK288" s="153"/>
      <c r="AL288" s="189"/>
      <c r="AM288" s="155"/>
      <c r="AN288" s="155"/>
      <c r="AO288" s="155"/>
      <c r="AP288" s="156"/>
    </row>
    <row r="289" ht="13.5" customHeight="1">
      <c r="A289" s="241"/>
      <c r="B289" s="148"/>
      <c r="C289" s="148"/>
      <c r="D289" s="148"/>
      <c r="E289" s="148"/>
      <c r="F289" s="148"/>
      <c r="G289" s="148"/>
      <c r="H289" s="148"/>
      <c r="I289" s="148"/>
      <c r="J289" s="150"/>
      <c r="K289" s="152"/>
      <c r="L289" s="152"/>
      <c r="M289" s="152"/>
      <c r="N289" s="148"/>
      <c r="O289" s="148"/>
      <c r="P289" s="148"/>
      <c r="Q289" s="148"/>
      <c r="R289" s="153"/>
      <c r="S289" s="153"/>
      <c r="T289" s="153"/>
      <c r="U289" s="153"/>
      <c r="V289" s="153"/>
      <c r="W289" s="153"/>
      <c r="X289" s="153"/>
      <c r="Y289" s="153"/>
      <c r="Z289" s="148"/>
      <c r="AA289" s="153"/>
      <c r="AB289" s="153"/>
      <c r="AC289" s="153"/>
      <c r="AD289" s="153"/>
      <c r="AE289" s="148"/>
      <c r="AF289" s="153"/>
      <c r="AG289" s="153"/>
      <c r="AH289" s="153"/>
      <c r="AI289" s="153"/>
      <c r="AJ289" s="148"/>
      <c r="AK289" s="153"/>
      <c r="AL289" s="189"/>
      <c r="AM289" s="155"/>
      <c r="AN289" s="155"/>
      <c r="AO289" s="155"/>
      <c r="AP289" s="156"/>
    </row>
    <row r="290" ht="13.5" customHeight="1">
      <c r="A290" s="241"/>
      <c r="B290" s="148"/>
      <c r="C290" s="148"/>
      <c r="D290" s="148"/>
      <c r="E290" s="148"/>
      <c r="F290" s="148"/>
      <c r="G290" s="148"/>
      <c r="H290" s="148"/>
      <c r="I290" s="148"/>
      <c r="J290" s="150"/>
      <c r="K290" s="152"/>
      <c r="L290" s="152"/>
      <c r="M290" s="152"/>
      <c r="N290" s="148"/>
      <c r="O290" s="148"/>
      <c r="P290" s="148"/>
      <c r="Q290" s="148"/>
      <c r="R290" s="153"/>
      <c r="S290" s="153"/>
      <c r="T290" s="153"/>
      <c r="U290" s="153"/>
      <c r="V290" s="153"/>
      <c r="W290" s="153"/>
      <c r="X290" s="153"/>
      <c r="Y290" s="153"/>
      <c r="Z290" s="148"/>
      <c r="AA290" s="153"/>
      <c r="AB290" s="153"/>
      <c r="AC290" s="153"/>
      <c r="AD290" s="153"/>
      <c r="AE290" s="148"/>
      <c r="AF290" s="153"/>
      <c r="AG290" s="153"/>
      <c r="AH290" s="153"/>
      <c r="AI290" s="153"/>
      <c r="AJ290" s="148"/>
      <c r="AK290" s="153"/>
      <c r="AL290" s="189"/>
      <c r="AM290" s="155"/>
      <c r="AN290" s="155"/>
      <c r="AO290" s="155"/>
      <c r="AP290" s="156"/>
    </row>
    <row r="291" ht="13.5" customHeight="1">
      <c r="A291" s="241"/>
      <c r="B291" s="148"/>
      <c r="C291" s="148"/>
      <c r="D291" s="148"/>
      <c r="E291" s="148"/>
      <c r="F291" s="148"/>
      <c r="G291" s="148"/>
      <c r="H291" s="148"/>
      <c r="I291" s="148"/>
      <c r="J291" s="150"/>
      <c r="K291" s="152"/>
      <c r="L291" s="152"/>
      <c r="M291" s="152"/>
      <c r="N291" s="148"/>
      <c r="O291" s="148"/>
      <c r="P291" s="148"/>
      <c r="Q291" s="148"/>
      <c r="R291" s="153"/>
      <c r="S291" s="153"/>
      <c r="T291" s="153"/>
      <c r="U291" s="153"/>
      <c r="V291" s="153"/>
      <c r="W291" s="153"/>
      <c r="X291" s="153"/>
      <c r="Y291" s="153"/>
      <c r="Z291" s="148"/>
      <c r="AA291" s="153"/>
      <c r="AB291" s="153"/>
      <c r="AC291" s="153"/>
      <c r="AD291" s="153"/>
      <c r="AE291" s="148"/>
      <c r="AF291" s="153"/>
      <c r="AG291" s="153"/>
      <c r="AH291" s="153"/>
      <c r="AI291" s="153"/>
      <c r="AJ291" s="148"/>
      <c r="AK291" s="153"/>
      <c r="AL291" s="189"/>
      <c r="AM291" s="155"/>
      <c r="AN291" s="155"/>
      <c r="AO291" s="155"/>
      <c r="AP291" s="156"/>
    </row>
    <row r="292" ht="13.5" customHeight="1">
      <c r="A292" s="241"/>
      <c r="B292" s="148"/>
      <c r="C292" s="148"/>
      <c r="D292" s="148"/>
      <c r="E292" s="148"/>
      <c r="F292" s="148"/>
      <c r="G292" s="148"/>
      <c r="H292" s="148"/>
      <c r="I292" s="148"/>
      <c r="J292" s="150"/>
      <c r="K292" s="152"/>
      <c r="L292" s="152"/>
      <c r="M292" s="152"/>
      <c r="N292" s="148"/>
      <c r="O292" s="148"/>
      <c r="P292" s="148"/>
      <c r="Q292" s="148"/>
      <c r="R292" s="153"/>
      <c r="S292" s="153"/>
      <c r="T292" s="153"/>
      <c r="U292" s="153"/>
      <c r="V292" s="153"/>
      <c r="W292" s="153"/>
      <c r="X292" s="153"/>
      <c r="Y292" s="153"/>
      <c r="Z292" s="148"/>
      <c r="AA292" s="153"/>
      <c r="AB292" s="153"/>
      <c r="AC292" s="153"/>
      <c r="AD292" s="153"/>
      <c r="AE292" s="148"/>
      <c r="AF292" s="153"/>
      <c r="AG292" s="153"/>
      <c r="AH292" s="153"/>
      <c r="AI292" s="153"/>
      <c r="AJ292" s="148"/>
      <c r="AK292" s="153"/>
      <c r="AL292" s="189"/>
      <c r="AM292" s="155"/>
      <c r="AN292" s="155"/>
      <c r="AO292" s="155"/>
      <c r="AP292" s="156"/>
    </row>
    <row r="293" ht="13.5" customHeight="1">
      <c r="A293" s="241"/>
      <c r="B293" s="148"/>
      <c r="C293" s="148"/>
      <c r="D293" s="148"/>
      <c r="E293" s="148"/>
      <c r="F293" s="148"/>
      <c r="G293" s="148"/>
      <c r="H293" s="148"/>
      <c r="I293" s="148"/>
      <c r="J293" s="150"/>
      <c r="K293" s="152"/>
      <c r="L293" s="152"/>
      <c r="M293" s="152"/>
      <c r="N293" s="148"/>
      <c r="O293" s="148"/>
      <c r="P293" s="148"/>
      <c r="Q293" s="148"/>
      <c r="R293" s="153"/>
      <c r="S293" s="153"/>
      <c r="T293" s="153"/>
      <c r="U293" s="153"/>
      <c r="V293" s="153"/>
      <c r="W293" s="153"/>
      <c r="X293" s="153"/>
      <c r="Y293" s="153"/>
      <c r="Z293" s="148"/>
      <c r="AA293" s="153"/>
      <c r="AB293" s="153"/>
      <c r="AC293" s="153"/>
      <c r="AD293" s="153"/>
      <c r="AE293" s="148"/>
      <c r="AF293" s="153"/>
      <c r="AG293" s="153"/>
      <c r="AH293" s="153"/>
      <c r="AI293" s="153"/>
      <c r="AJ293" s="148"/>
      <c r="AK293" s="153"/>
      <c r="AL293" s="189"/>
      <c r="AM293" s="155"/>
      <c r="AN293" s="155"/>
      <c r="AO293" s="155"/>
      <c r="AP293" s="156"/>
    </row>
    <row r="294" ht="13.5" customHeight="1">
      <c r="A294" s="241"/>
      <c r="B294" s="148"/>
      <c r="C294" s="148"/>
      <c r="D294" s="148"/>
      <c r="E294" s="148"/>
      <c r="F294" s="148"/>
      <c r="G294" s="148"/>
      <c r="H294" s="148"/>
      <c r="I294" s="148"/>
      <c r="J294" s="150"/>
      <c r="K294" s="152"/>
      <c r="L294" s="152"/>
      <c r="M294" s="152"/>
      <c r="N294" s="148"/>
      <c r="O294" s="148"/>
      <c r="P294" s="148"/>
      <c r="Q294" s="148"/>
      <c r="R294" s="153"/>
      <c r="S294" s="153"/>
      <c r="T294" s="153"/>
      <c r="U294" s="153"/>
      <c r="V294" s="153"/>
      <c r="W294" s="153"/>
      <c r="X294" s="153"/>
      <c r="Y294" s="153"/>
      <c r="Z294" s="148"/>
      <c r="AA294" s="153"/>
      <c r="AB294" s="153"/>
      <c r="AC294" s="153"/>
      <c r="AD294" s="153"/>
      <c r="AE294" s="148"/>
      <c r="AF294" s="153"/>
      <c r="AG294" s="153"/>
      <c r="AH294" s="153"/>
      <c r="AI294" s="153"/>
      <c r="AJ294" s="148"/>
      <c r="AK294" s="153"/>
      <c r="AL294" s="189"/>
      <c r="AM294" s="155"/>
      <c r="AN294" s="155"/>
      <c r="AO294" s="155"/>
      <c r="AP294" s="156"/>
    </row>
    <row r="295" ht="13.5" customHeight="1">
      <c r="A295" s="241"/>
      <c r="B295" s="148"/>
      <c r="C295" s="148"/>
      <c r="D295" s="148"/>
      <c r="E295" s="148"/>
      <c r="F295" s="148"/>
      <c r="G295" s="148"/>
      <c r="H295" s="148"/>
      <c r="I295" s="148"/>
      <c r="J295" s="150"/>
      <c r="K295" s="152"/>
      <c r="L295" s="152"/>
      <c r="M295" s="152"/>
      <c r="N295" s="148"/>
      <c r="O295" s="148"/>
      <c r="P295" s="148"/>
      <c r="Q295" s="148"/>
      <c r="R295" s="153"/>
      <c r="S295" s="153"/>
      <c r="T295" s="153"/>
      <c r="U295" s="153"/>
      <c r="V295" s="153"/>
      <c r="W295" s="153"/>
      <c r="X295" s="153"/>
      <c r="Y295" s="153"/>
      <c r="Z295" s="148"/>
      <c r="AA295" s="153"/>
      <c r="AB295" s="153"/>
      <c r="AC295" s="153"/>
      <c r="AD295" s="153"/>
      <c r="AE295" s="148"/>
      <c r="AF295" s="153"/>
      <c r="AG295" s="153"/>
      <c r="AH295" s="153"/>
      <c r="AI295" s="153"/>
      <c r="AJ295" s="148"/>
      <c r="AK295" s="153"/>
      <c r="AL295" s="189"/>
      <c r="AM295" s="155"/>
      <c r="AN295" s="155"/>
      <c r="AO295" s="155"/>
      <c r="AP295" s="156"/>
    </row>
    <row r="296" ht="13.5" customHeight="1">
      <c r="A296" s="241"/>
      <c r="B296" s="148"/>
      <c r="C296" s="148"/>
      <c r="D296" s="148"/>
      <c r="E296" s="148"/>
      <c r="F296" s="148"/>
      <c r="G296" s="148"/>
      <c r="H296" s="148"/>
      <c r="I296" s="148"/>
      <c r="J296" s="150"/>
      <c r="K296" s="152"/>
      <c r="L296" s="152"/>
      <c r="M296" s="152"/>
      <c r="N296" s="148"/>
      <c r="O296" s="148"/>
      <c r="P296" s="148"/>
      <c r="Q296" s="148"/>
      <c r="R296" s="153"/>
      <c r="S296" s="153"/>
      <c r="T296" s="153"/>
      <c r="U296" s="153"/>
      <c r="V296" s="153"/>
      <c r="W296" s="153"/>
      <c r="X296" s="153"/>
      <c r="Y296" s="153"/>
      <c r="Z296" s="148"/>
      <c r="AA296" s="153"/>
      <c r="AB296" s="153"/>
      <c r="AC296" s="153"/>
      <c r="AD296" s="153"/>
      <c r="AE296" s="148"/>
      <c r="AF296" s="153"/>
      <c r="AG296" s="153"/>
      <c r="AH296" s="153"/>
      <c r="AI296" s="153"/>
      <c r="AJ296" s="148"/>
      <c r="AK296" s="153"/>
      <c r="AL296" s="189"/>
      <c r="AM296" s="155"/>
      <c r="AN296" s="155"/>
      <c r="AO296" s="155"/>
      <c r="AP296" s="156"/>
    </row>
    <row r="297" ht="13.5" customHeight="1">
      <c r="A297" s="241"/>
      <c r="B297" s="148"/>
      <c r="C297" s="148"/>
      <c r="D297" s="148"/>
      <c r="E297" s="148"/>
      <c r="F297" s="148"/>
      <c r="G297" s="148"/>
      <c r="H297" s="148"/>
      <c r="I297" s="148"/>
      <c r="J297" s="150"/>
      <c r="K297" s="152"/>
      <c r="L297" s="152"/>
      <c r="M297" s="152"/>
      <c r="N297" s="148"/>
      <c r="O297" s="148"/>
      <c r="P297" s="148"/>
      <c r="Q297" s="148"/>
      <c r="R297" s="153"/>
      <c r="S297" s="153"/>
      <c r="T297" s="153"/>
      <c r="U297" s="153"/>
      <c r="V297" s="153"/>
      <c r="W297" s="153"/>
      <c r="X297" s="153"/>
      <c r="Y297" s="153"/>
      <c r="Z297" s="148"/>
      <c r="AA297" s="153"/>
      <c r="AB297" s="153"/>
      <c r="AC297" s="153"/>
      <c r="AD297" s="153"/>
      <c r="AE297" s="148"/>
      <c r="AF297" s="153"/>
      <c r="AG297" s="153"/>
      <c r="AH297" s="153"/>
      <c r="AI297" s="153"/>
      <c r="AJ297" s="148"/>
      <c r="AK297" s="153"/>
      <c r="AL297" s="189"/>
      <c r="AM297" s="155"/>
      <c r="AN297" s="155"/>
      <c r="AO297" s="155"/>
      <c r="AP297" s="156"/>
    </row>
    <row r="298" ht="15.75" customHeight="1">
      <c r="F298" s="29"/>
      <c r="G298" s="29"/>
      <c r="H298" s="29"/>
      <c r="I298" s="29"/>
    </row>
    <row r="299" ht="15.75" customHeight="1">
      <c r="F299" s="29"/>
      <c r="G299" s="29"/>
      <c r="H299" s="29"/>
      <c r="I299" s="29"/>
    </row>
    <row r="300" ht="15.75" customHeight="1">
      <c r="F300" s="29"/>
      <c r="G300" s="29"/>
      <c r="H300" s="29"/>
      <c r="I300" s="29"/>
    </row>
    <row r="301" ht="15.75" customHeight="1">
      <c r="F301" s="29"/>
      <c r="G301" s="29"/>
      <c r="H301" s="29"/>
      <c r="I301" s="29"/>
    </row>
    <row r="302" ht="15.75" customHeight="1">
      <c r="F302" s="29"/>
      <c r="G302" s="29"/>
      <c r="H302" s="29"/>
      <c r="I302" s="29"/>
    </row>
    <row r="303" ht="15.75" customHeight="1">
      <c r="F303" s="29"/>
      <c r="G303" s="29"/>
      <c r="H303" s="29"/>
      <c r="I303" s="29"/>
    </row>
    <row r="304" ht="15.75" customHeight="1">
      <c r="F304" s="29"/>
      <c r="G304" s="29"/>
      <c r="H304" s="29"/>
      <c r="I304" s="29"/>
    </row>
    <row r="305" ht="15.75" customHeight="1">
      <c r="F305" s="29"/>
      <c r="G305" s="29"/>
      <c r="H305" s="29"/>
      <c r="I305" s="29"/>
    </row>
    <row r="306" ht="15.75" customHeight="1">
      <c r="F306" s="29"/>
      <c r="G306" s="29"/>
      <c r="H306" s="29"/>
      <c r="I306" s="29"/>
    </row>
    <row r="307" ht="15.75" customHeight="1">
      <c r="F307" s="29"/>
      <c r="G307" s="29"/>
      <c r="H307" s="29"/>
      <c r="I307" s="29"/>
    </row>
    <row r="308" ht="15.75" customHeight="1">
      <c r="F308" s="29"/>
      <c r="G308" s="29"/>
      <c r="H308" s="29"/>
      <c r="I308" s="29"/>
    </row>
    <row r="309" ht="15.75" customHeight="1">
      <c r="F309" s="29"/>
      <c r="G309" s="29"/>
      <c r="H309" s="29"/>
      <c r="I309" s="29"/>
    </row>
    <row r="310" ht="15.75" customHeight="1">
      <c r="F310" s="29"/>
      <c r="G310" s="29"/>
      <c r="H310" s="29"/>
      <c r="I310" s="29"/>
    </row>
    <row r="311" ht="15.75" customHeight="1">
      <c r="F311" s="29"/>
      <c r="G311" s="29"/>
      <c r="H311" s="29"/>
      <c r="I311" s="29"/>
    </row>
    <row r="312" ht="15.75" customHeight="1">
      <c r="F312" s="29"/>
      <c r="G312" s="29"/>
      <c r="H312" s="29"/>
      <c r="I312" s="29"/>
    </row>
    <row r="313" ht="15.75" customHeight="1">
      <c r="F313" s="29"/>
      <c r="G313" s="29"/>
      <c r="H313" s="29"/>
      <c r="I313" s="29"/>
    </row>
    <row r="314" ht="15.75" customHeight="1">
      <c r="F314" s="29"/>
      <c r="G314" s="29"/>
      <c r="H314" s="29"/>
      <c r="I314" s="29"/>
    </row>
    <row r="315" ht="15.75" customHeight="1">
      <c r="F315" s="29"/>
      <c r="G315" s="29"/>
      <c r="H315" s="29"/>
      <c r="I315" s="29"/>
    </row>
    <row r="316" ht="15.75" customHeight="1">
      <c r="F316" s="29"/>
      <c r="G316" s="29"/>
      <c r="H316" s="29"/>
      <c r="I316" s="29"/>
    </row>
    <row r="317" ht="15.75" customHeight="1">
      <c r="F317" s="29"/>
      <c r="G317" s="29"/>
      <c r="H317" s="29"/>
      <c r="I317" s="29"/>
    </row>
    <row r="318" ht="15.75" customHeight="1">
      <c r="F318" s="29"/>
      <c r="G318" s="29"/>
      <c r="H318" s="29"/>
      <c r="I318" s="29"/>
    </row>
    <row r="319" ht="15.75" customHeight="1">
      <c r="F319" s="29"/>
      <c r="G319" s="29"/>
      <c r="H319" s="29"/>
      <c r="I319" s="29"/>
    </row>
    <row r="320" ht="15.75" customHeight="1">
      <c r="F320" s="29"/>
      <c r="G320" s="29"/>
      <c r="H320" s="29"/>
      <c r="I320" s="29"/>
    </row>
    <row r="321" ht="15.75" customHeight="1">
      <c r="F321" s="29"/>
      <c r="G321" s="29"/>
      <c r="H321" s="29"/>
      <c r="I321" s="29"/>
    </row>
    <row r="322" ht="15.75" customHeight="1">
      <c r="F322" s="29"/>
      <c r="G322" s="29"/>
      <c r="H322" s="29"/>
      <c r="I322" s="29"/>
    </row>
    <row r="323" ht="15.75" customHeight="1">
      <c r="F323" s="29"/>
      <c r="G323" s="29"/>
      <c r="H323" s="29"/>
      <c r="I323" s="29"/>
    </row>
    <row r="324" ht="15.75" customHeight="1">
      <c r="F324" s="29"/>
      <c r="G324" s="29"/>
      <c r="H324" s="29"/>
      <c r="I324" s="29"/>
    </row>
    <row r="325" ht="15.75" customHeight="1">
      <c r="F325" s="29"/>
      <c r="G325" s="29"/>
      <c r="H325" s="29"/>
      <c r="I325" s="29"/>
    </row>
    <row r="326" ht="15.75" customHeight="1">
      <c r="F326" s="29"/>
      <c r="G326" s="29"/>
      <c r="H326" s="29"/>
      <c r="I326" s="29"/>
    </row>
    <row r="327" ht="15.75" customHeight="1">
      <c r="F327" s="29"/>
      <c r="G327" s="29"/>
      <c r="H327" s="29"/>
      <c r="I327" s="29"/>
    </row>
    <row r="328" ht="15.75" customHeight="1">
      <c r="F328" s="29"/>
      <c r="G328" s="29"/>
      <c r="H328" s="29"/>
      <c r="I328" s="29"/>
    </row>
    <row r="329" ht="15.75" customHeight="1">
      <c r="F329" s="29"/>
      <c r="G329" s="29"/>
      <c r="H329" s="29"/>
      <c r="I329" s="29"/>
    </row>
    <row r="330" ht="15.75" customHeight="1">
      <c r="F330" s="29"/>
      <c r="G330" s="29"/>
      <c r="H330" s="29"/>
      <c r="I330" s="29"/>
    </row>
    <row r="331" ht="15.75" customHeight="1">
      <c r="F331" s="29"/>
      <c r="G331" s="29"/>
      <c r="H331" s="29"/>
      <c r="I331" s="29"/>
    </row>
    <row r="332" ht="15.75" customHeight="1">
      <c r="F332" s="29"/>
      <c r="G332" s="29"/>
      <c r="H332" s="29"/>
      <c r="I332" s="29"/>
    </row>
    <row r="333" ht="15.75" customHeight="1">
      <c r="F333" s="29"/>
      <c r="G333" s="29"/>
      <c r="H333" s="29"/>
      <c r="I333" s="29"/>
    </row>
    <row r="334" ht="15.75" customHeight="1">
      <c r="F334" s="29"/>
      <c r="G334" s="29"/>
      <c r="H334" s="29"/>
      <c r="I334" s="29"/>
    </row>
    <row r="335" ht="15.75" customHeight="1">
      <c r="F335" s="29"/>
      <c r="G335" s="29"/>
      <c r="H335" s="29"/>
      <c r="I335" s="29"/>
    </row>
    <row r="336" ht="15.75" customHeight="1">
      <c r="F336" s="29"/>
      <c r="G336" s="29"/>
      <c r="H336" s="29"/>
      <c r="I336" s="29"/>
    </row>
    <row r="337" ht="15.75" customHeight="1">
      <c r="F337" s="29"/>
      <c r="G337" s="29"/>
      <c r="H337" s="29"/>
      <c r="I337" s="29"/>
    </row>
    <row r="338" ht="15.75" customHeight="1">
      <c r="F338" s="29"/>
      <c r="G338" s="29"/>
      <c r="H338" s="29"/>
      <c r="I338" s="29"/>
    </row>
    <row r="339" ht="15.75" customHeight="1">
      <c r="F339" s="29"/>
      <c r="G339" s="29"/>
      <c r="H339" s="29"/>
      <c r="I339" s="29"/>
    </row>
    <row r="340" ht="15.75" customHeight="1">
      <c r="F340" s="29"/>
      <c r="G340" s="29"/>
      <c r="H340" s="29"/>
      <c r="I340" s="29"/>
    </row>
    <row r="341" ht="15.75" customHeight="1">
      <c r="F341" s="29"/>
      <c r="G341" s="29"/>
      <c r="H341" s="29"/>
      <c r="I341" s="29"/>
    </row>
    <row r="342" ht="15.75" customHeight="1">
      <c r="F342" s="29"/>
      <c r="G342" s="29"/>
      <c r="H342" s="29"/>
      <c r="I342" s="29"/>
    </row>
    <row r="343" ht="15.75" customHeight="1">
      <c r="F343" s="29"/>
      <c r="G343" s="29"/>
      <c r="H343" s="29"/>
      <c r="I343" s="29"/>
    </row>
    <row r="344" ht="15.75" customHeight="1">
      <c r="F344" s="29"/>
      <c r="G344" s="29"/>
      <c r="H344" s="29"/>
      <c r="I344" s="29"/>
    </row>
    <row r="345" ht="15.75" customHeight="1">
      <c r="F345" s="29"/>
      <c r="G345" s="29"/>
      <c r="H345" s="29"/>
      <c r="I345" s="29"/>
    </row>
    <row r="346" ht="15.75" customHeight="1">
      <c r="F346" s="29"/>
      <c r="G346" s="29"/>
      <c r="H346" s="29"/>
      <c r="I346" s="29"/>
    </row>
    <row r="347" ht="15.75" customHeight="1">
      <c r="F347" s="29"/>
      <c r="G347" s="29"/>
      <c r="H347" s="29"/>
      <c r="I347" s="29"/>
    </row>
    <row r="348" ht="15.75" customHeight="1">
      <c r="F348" s="29"/>
      <c r="G348" s="29"/>
      <c r="H348" s="29"/>
      <c r="I348" s="29"/>
    </row>
    <row r="349" ht="15.75" customHeight="1">
      <c r="F349" s="29"/>
      <c r="G349" s="29"/>
      <c r="H349" s="29"/>
      <c r="I349" s="29"/>
    </row>
    <row r="350" ht="15.75" customHeight="1">
      <c r="F350" s="29"/>
      <c r="G350" s="29"/>
      <c r="H350" s="29"/>
      <c r="I350" s="29"/>
    </row>
    <row r="351" ht="15.75" customHeight="1">
      <c r="F351" s="29"/>
      <c r="G351" s="29"/>
      <c r="H351" s="29"/>
      <c r="I351" s="29"/>
    </row>
    <row r="352" ht="15.75" customHeight="1">
      <c r="F352" s="29"/>
      <c r="G352" s="29"/>
      <c r="H352" s="29"/>
      <c r="I352" s="29"/>
    </row>
    <row r="353" ht="15.75" customHeight="1">
      <c r="F353" s="29"/>
      <c r="G353" s="29"/>
      <c r="H353" s="29"/>
      <c r="I353" s="29"/>
    </row>
    <row r="354" ht="15.75" customHeight="1">
      <c r="F354" s="29"/>
      <c r="G354" s="29"/>
      <c r="H354" s="29"/>
      <c r="I354" s="29"/>
    </row>
    <row r="355" ht="15.75" customHeight="1">
      <c r="F355" s="29"/>
      <c r="G355" s="29"/>
      <c r="H355" s="29"/>
      <c r="I355" s="29"/>
    </row>
    <row r="356" ht="15.75" customHeight="1">
      <c r="F356" s="29"/>
      <c r="G356" s="29"/>
      <c r="H356" s="29"/>
      <c r="I356" s="29"/>
    </row>
    <row r="357" ht="15.75" customHeight="1">
      <c r="F357" s="29"/>
      <c r="G357" s="29"/>
      <c r="H357" s="29"/>
      <c r="I357" s="29"/>
    </row>
    <row r="358" ht="15.75" customHeight="1">
      <c r="F358" s="29"/>
      <c r="G358" s="29"/>
      <c r="H358" s="29"/>
      <c r="I358" s="29"/>
    </row>
    <row r="359" ht="15.75" customHeight="1">
      <c r="F359" s="29"/>
      <c r="G359" s="29"/>
      <c r="H359" s="29"/>
      <c r="I359" s="29"/>
    </row>
    <row r="360" ht="15.75" customHeight="1">
      <c r="F360" s="29"/>
      <c r="G360" s="29"/>
      <c r="H360" s="29"/>
      <c r="I360" s="29"/>
    </row>
    <row r="361" ht="15.75" customHeight="1">
      <c r="F361" s="29"/>
      <c r="G361" s="29"/>
      <c r="H361" s="29"/>
      <c r="I361" s="29"/>
    </row>
    <row r="362" ht="15.75" customHeight="1">
      <c r="F362" s="29"/>
      <c r="G362" s="29"/>
      <c r="H362" s="29"/>
      <c r="I362" s="29"/>
    </row>
    <row r="363" ht="15.75" customHeight="1">
      <c r="F363" s="29"/>
      <c r="G363" s="29"/>
      <c r="H363" s="29"/>
      <c r="I363" s="29"/>
    </row>
    <row r="364" ht="15.75" customHeight="1">
      <c r="F364" s="29"/>
      <c r="G364" s="29"/>
      <c r="H364" s="29"/>
      <c r="I364" s="29"/>
    </row>
    <row r="365" ht="15.75" customHeight="1">
      <c r="F365" s="29"/>
      <c r="G365" s="29"/>
      <c r="H365" s="29"/>
      <c r="I365" s="29"/>
    </row>
    <row r="366" ht="15.75" customHeight="1">
      <c r="F366" s="29"/>
      <c r="G366" s="29"/>
      <c r="H366" s="29"/>
      <c r="I366" s="29"/>
    </row>
    <row r="367" ht="15.75" customHeight="1">
      <c r="F367" s="29"/>
      <c r="G367" s="29"/>
      <c r="H367" s="29"/>
      <c r="I367" s="29"/>
    </row>
    <row r="368" ht="15.75" customHeight="1">
      <c r="F368" s="29"/>
      <c r="G368" s="29"/>
      <c r="H368" s="29"/>
      <c r="I368" s="29"/>
    </row>
    <row r="369" ht="15.75" customHeight="1">
      <c r="F369" s="29"/>
      <c r="G369" s="29"/>
      <c r="H369" s="29"/>
      <c r="I369" s="29"/>
    </row>
    <row r="370" ht="15.75" customHeight="1">
      <c r="F370" s="29"/>
      <c r="G370" s="29"/>
      <c r="H370" s="29"/>
      <c r="I370" s="29"/>
    </row>
    <row r="371" ht="15.75" customHeight="1">
      <c r="F371" s="29"/>
      <c r="G371" s="29"/>
      <c r="H371" s="29"/>
      <c r="I371" s="29"/>
    </row>
    <row r="372" ht="15.75" customHeight="1">
      <c r="F372" s="29"/>
      <c r="G372" s="29"/>
      <c r="H372" s="29"/>
      <c r="I372" s="29"/>
    </row>
    <row r="373" ht="15.75" customHeight="1">
      <c r="F373" s="29"/>
      <c r="G373" s="29"/>
      <c r="H373" s="29"/>
      <c r="I373" s="29"/>
    </row>
    <row r="374" ht="15.75" customHeight="1">
      <c r="F374" s="29"/>
      <c r="G374" s="29"/>
      <c r="H374" s="29"/>
      <c r="I374" s="29"/>
    </row>
    <row r="375" ht="15.75" customHeight="1">
      <c r="F375" s="29"/>
      <c r="G375" s="29"/>
      <c r="H375" s="29"/>
      <c r="I375" s="29"/>
    </row>
    <row r="376" ht="15.75" customHeight="1">
      <c r="F376" s="29"/>
      <c r="G376" s="29"/>
      <c r="H376" s="29"/>
      <c r="I376" s="29"/>
    </row>
    <row r="377" ht="15.75" customHeight="1">
      <c r="F377" s="29"/>
      <c r="G377" s="29"/>
      <c r="H377" s="29"/>
      <c r="I377" s="29"/>
    </row>
    <row r="378" ht="15.75" customHeight="1">
      <c r="F378" s="29"/>
      <c r="G378" s="29"/>
      <c r="H378" s="29"/>
      <c r="I378" s="29"/>
    </row>
    <row r="379" ht="15.75" customHeight="1">
      <c r="F379" s="29"/>
      <c r="G379" s="29"/>
      <c r="H379" s="29"/>
      <c r="I379" s="29"/>
    </row>
    <row r="380" ht="15.75" customHeight="1">
      <c r="F380" s="29"/>
      <c r="G380" s="29"/>
      <c r="H380" s="29"/>
      <c r="I380" s="29"/>
    </row>
    <row r="381" ht="15.75" customHeight="1">
      <c r="F381" s="29"/>
      <c r="G381" s="29"/>
      <c r="H381" s="29"/>
      <c r="I381" s="29"/>
    </row>
    <row r="382" ht="15.75" customHeight="1">
      <c r="F382" s="29"/>
      <c r="G382" s="29"/>
      <c r="H382" s="29"/>
      <c r="I382" s="29"/>
    </row>
    <row r="383" ht="15.75" customHeight="1">
      <c r="F383" s="29"/>
      <c r="G383" s="29"/>
      <c r="H383" s="29"/>
      <c r="I383" s="29"/>
    </row>
    <row r="384" ht="15.75" customHeight="1">
      <c r="F384" s="29"/>
      <c r="G384" s="29"/>
      <c r="H384" s="29"/>
      <c r="I384" s="29"/>
    </row>
    <row r="385" ht="15.75" customHeight="1">
      <c r="F385" s="29"/>
      <c r="G385" s="29"/>
      <c r="H385" s="29"/>
      <c r="I385" s="29"/>
    </row>
    <row r="386" ht="15.75" customHeight="1">
      <c r="F386" s="29"/>
      <c r="G386" s="29"/>
      <c r="H386" s="29"/>
      <c r="I386" s="29"/>
    </row>
    <row r="387" ht="15.75" customHeight="1">
      <c r="F387" s="29"/>
      <c r="G387" s="29"/>
      <c r="H387" s="29"/>
      <c r="I387" s="29"/>
    </row>
    <row r="388" ht="15.75" customHeight="1">
      <c r="F388" s="29"/>
      <c r="G388" s="29"/>
      <c r="H388" s="29"/>
      <c r="I388" s="29"/>
    </row>
    <row r="389" ht="15.75" customHeight="1">
      <c r="F389" s="29"/>
      <c r="G389" s="29"/>
      <c r="H389" s="29"/>
      <c r="I389" s="29"/>
    </row>
    <row r="390" ht="15.75" customHeight="1">
      <c r="F390" s="29"/>
      <c r="G390" s="29"/>
      <c r="H390" s="29"/>
      <c r="I390" s="29"/>
    </row>
    <row r="391" ht="15.75" customHeight="1">
      <c r="F391" s="29"/>
      <c r="G391" s="29"/>
      <c r="H391" s="29"/>
      <c r="I391" s="29"/>
    </row>
    <row r="392" ht="15.75" customHeight="1">
      <c r="F392" s="29"/>
      <c r="G392" s="29"/>
      <c r="H392" s="29"/>
      <c r="I392" s="29"/>
    </row>
    <row r="393" ht="15.75" customHeight="1">
      <c r="F393" s="29"/>
      <c r="G393" s="29"/>
      <c r="H393" s="29"/>
      <c r="I393" s="29"/>
    </row>
    <row r="394" ht="15.75" customHeight="1">
      <c r="F394" s="29"/>
      <c r="G394" s="29"/>
      <c r="H394" s="29"/>
      <c r="I394" s="29"/>
    </row>
    <row r="395" ht="15.75" customHeight="1">
      <c r="F395" s="29"/>
      <c r="G395" s="29"/>
      <c r="H395" s="29"/>
      <c r="I395" s="29"/>
    </row>
    <row r="396" ht="15.75" customHeight="1">
      <c r="F396" s="29"/>
      <c r="G396" s="29"/>
      <c r="H396" s="29"/>
      <c r="I396" s="29"/>
    </row>
    <row r="397" ht="15.75" customHeight="1">
      <c r="F397" s="29"/>
      <c r="G397" s="29"/>
      <c r="H397" s="29"/>
      <c r="I397" s="29"/>
    </row>
    <row r="398" ht="15.75" customHeight="1">
      <c r="F398" s="29"/>
      <c r="G398" s="29"/>
      <c r="H398" s="29"/>
      <c r="I398" s="29"/>
    </row>
    <row r="399" ht="15.75" customHeight="1">
      <c r="F399" s="29"/>
      <c r="G399" s="29"/>
      <c r="H399" s="29"/>
      <c r="I399" s="29"/>
    </row>
    <row r="400" ht="15.75" customHeight="1">
      <c r="F400" s="29"/>
      <c r="G400" s="29"/>
      <c r="H400" s="29"/>
      <c r="I400" s="29"/>
    </row>
    <row r="401" ht="15.75" customHeight="1">
      <c r="F401" s="29"/>
      <c r="G401" s="29"/>
      <c r="H401" s="29"/>
      <c r="I401" s="29"/>
    </row>
    <row r="402" ht="15.75" customHeight="1">
      <c r="F402" s="29"/>
      <c r="G402" s="29"/>
      <c r="H402" s="29"/>
      <c r="I402" s="29"/>
    </row>
    <row r="403" ht="15.75" customHeight="1">
      <c r="F403" s="29"/>
      <c r="G403" s="29"/>
      <c r="H403" s="29"/>
      <c r="I403" s="29"/>
    </row>
    <row r="404" ht="15.75" customHeight="1">
      <c r="F404" s="29"/>
      <c r="G404" s="29"/>
      <c r="H404" s="29"/>
      <c r="I404" s="29"/>
    </row>
    <row r="405" ht="15.75" customHeight="1">
      <c r="F405" s="29"/>
      <c r="G405" s="29"/>
      <c r="H405" s="29"/>
      <c r="I405" s="29"/>
    </row>
    <row r="406" ht="15.75" customHeight="1">
      <c r="F406" s="29"/>
      <c r="G406" s="29"/>
      <c r="H406" s="29"/>
      <c r="I406" s="29"/>
    </row>
    <row r="407" ht="15.75" customHeight="1">
      <c r="F407" s="29"/>
      <c r="G407" s="29"/>
      <c r="H407" s="29"/>
      <c r="I407" s="29"/>
    </row>
    <row r="408" ht="15.75" customHeight="1">
      <c r="F408" s="29"/>
      <c r="G408" s="29"/>
      <c r="H408" s="29"/>
      <c r="I408" s="29"/>
    </row>
    <row r="409" ht="15.75" customHeight="1">
      <c r="F409" s="29"/>
      <c r="G409" s="29"/>
      <c r="H409" s="29"/>
      <c r="I409" s="29"/>
    </row>
    <row r="410" ht="15.75" customHeight="1">
      <c r="F410" s="29"/>
      <c r="G410" s="29"/>
      <c r="H410" s="29"/>
      <c r="I410" s="29"/>
    </row>
    <row r="411" ht="15.75" customHeight="1">
      <c r="F411" s="29"/>
      <c r="G411" s="29"/>
      <c r="H411" s="29"/>
      <c r="I411" s="29"/>
    </row>
    <row r="412" ht="15.75" customHeight="1">
      <c r="F412" s="29"/>
      <c r="G412" s="29"/>
      <c r="H412" s="29"/>
      <c r="I412" s="29"/>
    </row>
    <row r="413" ht="15.75" customHeight="1">
      <c r="F413" s="29"/>
      <c r="G413" s="29"/>
      <c r="H413" s="29"/>
      <c r="I413" s="29"/>
    </row>
    <row r="414" ht="15.75" customHeight="1">
      <c r="F414" s="29"/>
      <c r="G414" s="29"/>
      <c r="H414" s="29"/>
      <c r="I414" s="29"/>
    </row>
    <row r="415" ht="15.75" customHeight="1">
      <c r="F415" s="29"/>
      <c r="G415" s="29"/>
      <c r="H415" s="29"/>
      <c r="I415" s="29"/>
    </row>
    <row r="416" ht="15.75" customHeight="1">
      <c r="F416" s="29"/>
      <c r="G416" s="29"/>
      <c r="H416" s="29"/>
      <c r="I416" s="29"/>
    </row>
    <row r="417" ht="15.75" customHeight="1">
      <c r="F417" s="29"/>
      <c r="G417" s="29"/>
      <c r="H417" s="29"/>
      <c r="I417" s="29"/>
    </row>
    <row r="418" ht="15.75" customHeight="1">
      <c r="F418" s="29"/>
      <c r="G418" s="29"/>
      <c r="H418" s="29"/>
      <c r="I418" s="29"/>
    </row>
    <row r="419" ht="15.75" customHeight="1">
      <c r="F419" s="29"/>
      <c r="G419" s="29"/>
      <c r="H419" s="29"/>
      <c r="I419" s="29"/>
    </row>
    <row r="420" ht="15.75" customHeight="1">
      <c r="F420" s="29"/>
      <c r="G420" s="29"/>
      <c r="H420" s="29"/>
      <c r="I420" s="29"/>
    </row>
    <row r="421" ht="15.75" customHeight="1">
      <c r="F421" s="29"/>
      <c r="G421" s="29"/>
      <c r="H421" s="29"/>
      <c r="I421" s="29"/>
    </row>
    <row r="422" ht="15.75" customHeight="1">
      <c r="F422" s="29"/>
      <c r="G422" s="29"/>
      <c r="H422" s="29"/>
      <c r="I422" s="29"/>
    </row>
    <row r="423" ht="15.75" customHeight="1">
      <c r="F423" s="29"/>
      <c r="G423" s="29"/>
      <c r="H423" s="29"/>
      <c r="I423" s="29"/>
    </row>
    <row r="424" ht="15.75" customHeight="1">
      <c r="F424" s="29"/>
      <c r="G424" s="29"/>
      <c r="H424" s="29"/>
      <c r="I424" s="29"/>
    </row>
    <row r="425" ht="15.75" customHeight="1">
      <c r="F425" s="29"/>
      <c r="G425" s="29"/>
      <c r="H425" s="29"/>
      <c r="I425" s="29"/>
    </row>
    <row r="426" ht="15.75" customHeight="1">
      <c r="F426" s="29"/>
      <c r="G426" s="29"/>
      <c r="H426" s="29"/>
      <c r="I426" s="29"/>
    </row>
    <row r="427" ht="15.75" customHeight="1">
      <c r="F427" s="29"/>
      <c r="G427" s="29"/>
      <c r="H427" s="29"/>
      <c r="I427" s="29"/>
    </row>
    <row r="428" ht="15.75" customHeight="1">
      <c r="F428" s="29"/>
      <c r="G428" s="29"/>
      <c r="H428" s="29"/>
      <c r="I428" s="29"/>
    </row>
    <row r="429" ht="15.75" customHeight="1">
      <c r="F429" s="29"/>
      <c r="G429" s="29"/>
      <c r="H429" s="29"/>
      <c r="I429" s="29"/>
    </row>
    <row r="430" ht="15.75" customHeight="1">
      <c r="F430" s="29"/>
      <c r="G430" s="29"/>
      <c r="H430" s="29"/>
      <c r="I430" s="29"/>
    </row>
    <row r="431" ht="15.75" customHeight="1">
      <c r="F431" s="29"/>
      <c r="G431" s="29"/>
      <c r="H431" s="29"/>
      <c r="I431" s="29"/>
    </row>
    <row r="432" ht="15.75" customHeight="1">
      <c r="F432" s="29"/>
      <c r="G432" s="29"/>
      <c r="H432" s="29"/>
      <c r="I432" s="29"/>
    </row>
    <row r="433" ht="15.75" customHeight="1">
      <c r="F433" s="29"/>
      <c r="G433" s="29"/>
      <c r="H433" s="29"/>
      <c r="I433" s="29"/>
    </row>
    <row r="434" ht="15.75" customHeight="1">
      <c r="F434" s="29"/>
      <c r="G434" s="29"/>
      <c r="H434" s="29"/>
      <c r="I434" s="29"/>
    </row>
    <row r="435" ht="15.75" customHeight="1">
      <c r="F435" s="29"/>
      <c r="G435" s="29"/>
      <c r="H435" s="29"/>
      <c r="I435" s="29"/>
    </row>
    <row r="436" ht="15.75" customHeight="1">
      <c r="F436" s="29"/>
      <c r="G436" s="29"/>
      <c r="H436" s="29"/>
      <c r="I436" s="29"/>
    </row>
    <row r="437" ht="15.75" customHeight="1">
      <c r="F437" s="29"/>
      <c r="G437" s="29"/>
      <c r="H437" s="29"/>
      <c r="I437" s="29"/>
    </row>
    <row r="438" ht="15.75" customHeight="1">
      <c r="F438" s="29"/>
      <c r="G438" s="29"/>
      <c r="H438" s="29"/>
      <c r="I438" s="29"/>
    </row>
    <row r="439" ht="15.75" customHeight="1">
      <c r="F439" s="29"/>
      <c r="G439" s="29"/>
      <c r="H439" s="29"/>
      <c r="I439" s="29"/>
    </row>
    <row r="440" ht="15.75" customHeight="1">
      <c r="F440" s="29"/>
      <c r="G440" s="29"/>
      <c r="H440" s="29"/>
      <c r="I440" s="29"/>
    </row>
    <row r="441" ht="15.75" customHeight="1">
      <c r="F441" s="29"/>
      <c r="G441" s="29"/>
      <c r="H441" s="29"/>
      <c r="I441" s="29"/>
    </row>
    <row r="442" ht="15.75" customHeight="1">
      <c r="F442" s="29"/>
      <c r="G442" s="29"/>
      <c r="H442" s="29"/>
      <c r="I442" s="29"/>
    </row>
    <row r="443" ht="15.75" customHeight="1">
      <c r="F443" s="29"/>
      <c r="G443" s="29"/>
      <c r="H443" s="29"/>
      <c r="I443" s="29"/>
    </row>
    <row r="444" ht="15.75" customHeight="1">
      <c r="F444" s="29"/>
      <c r="G444" s="29"/>
      <c r="H444" s="29"/>
      <c r="I444" s="29"/>
    </row>
    <row r="445" ht="15.75" customHeight="1">
      <c r="F445" s="29"/>
      <c r="G445" s="29"/>
      <c r="H445" s="29"/>
      <c r="I445" s="29"/>
    </row>
    <row r="446" ht="15.75" customHeight="1">
      <c r="F446" s="29"/>
      <c r="G446" s="29"/>
      <c r="H446" s="29"/>
      <c r="I446" s="29"/>
    </row>
    <row r="447" ht="15.75" customHeight="1">
      <c r="F447" s="29"/>
      <c r="G447" s="29"/>
      <c r="H447" s="29"/>
      <c r="I447" s="29"/>
    </row>
    <row r="448" ht="15.75" customHeight="1">
      <c r="F448" s="29"/>
      <c r="G448" s="29"/>
      <c r="H448" s="29"/>
      <c r="I448" s="29"/>
    </row>
    <row r="449" ht="15.75" customHeight="1">
      <c r="F449" s="29"/>
      <c r="G449" s="29"/>
      <c r="H449" s="29"/>
      <c r="I449" s="29"/>
    </row>
    <row r="450" ht="15.75" customHeight="1">
      <c r="F450" s="29"/>
      <c r="G450" s="29"/>
      <c r="H450" s="29"/>
      <c r="I450" s="29"/>
    </row>
    <row r="451" ht="15.75" customHeight="1">
      <c r="F451" s="29"/>
      <c r="G451" s="29"/>
      <c r="H451" s="29"/>
      <c r="I451" s="29"/>
    </row>
    <row r="452" ht="15.75" customHeight="1">
      <c r="F452" s="29"/>
      <c r="G452" s="29"/>
      <c r="H452" s="29"/>
      <c r="I452" s="29"/>
    </row>
    <row r="453" ht="15.75" customHeight="1">
      <c r="F453" s="29"/>
      <c r="G453" s="29"/>
      <c r="H453" s="29"/>
      <c r="I453" s="29"/>
    </row>
    <row r="454" ht="15.75" customHeight="1">
      <c r="F454" s="29"/>
      <c r="G454" s="29"/>
      <c r="H454" s="29"/>
      <c r="I454" s="29"/>
    </row>
    <row r="455" ht="15.75" customHeight="1">
      <c r="F455" s="29"/>
      <c r="G455" s="29"/>
      <c r="H455" s="29"/>
      <c r="I455" s="29"/>
    </row>
    <row r="456" ht="15.75" customHeight="1">
      <c r="F456" s="29"/>
      <c r="G456" s="29"/>
      <c r="H456" s="29"/>
      <c r="I456" s="29"/>
    </row>
    <row r="457" ht="15.75" customHeight="1">
      <c r="F457" s="29"/>
      <c r="G457" s="29"/>
      <c r="H457" s="29"/>
      <c r="I457" s="29"/>
    </row>
    <row r="458" ht="15.75" customHeight="1">
      <c r="F458" s="29"/>
      <c r="G458" s="29"/>
      <c r="H458" s="29"/>
      <c r="I458" s="29"/>
    </row>
    <row r="459" ht="15.75" customHeight="1">
      <c r="F459" s="29"/>
      <c r="G459" s="29"/>
      <c r="H459" s="29"/>
      <c r="I459" s="29"/>
    </row>
    <row r="460" ht="15.75" customHeight="1">
      <c r="F460" s="29"/>
      <c r="G460" s="29"/>
      <c r="H460" s="29"/>
      <c r="I460" s="29"/>
    </row>
    <row r="461" ht="15.75" customHeight="1">
      <c r="F461" s="29"/>
      <c r="G461" s="29"/>
      <c r="H461" s="29"/>
      <c r="I461" s="29"/>
    </row>
    <row r="462" ht="15.75" customHeight="1">
      <c r="F462" s="29"/>
      <c r="G462" s="29"/>
      <c r="H462" s="29"/>
      <c r="I462" s="29"/>
    </row>
    <row r="463" ht="15.75" customHeight="1">
      <c r="F463" s="29"/>
      <c r="G463" s="29"/>
      <c r="H463" s="29"/>
      <c r="I463" s="29"/>
    </row>
    <row r="464" ht="15.75" customHeight="1">
      <c r="F464" s="29"/>
      <c r="G464" s="29"/>
      <c r="H464" s="29"/>
      <c r="I464" s="29"/>
    </row>
    <row r="465" ht="15.75" customHeight="1">
      <c r="F465" s="29"/>
      <c r="G465" s="29"/>
      <c r="H465" s="29"/>
      <c r="I465" s="29"/>
    </row>
    <row r="466" ht="15.75" customHeight="1">
      <c r="F466" s="29"/>
      <c r="G466" s="29"/>
      <c r="H466" s="29"/>
      <c r="I466" s="29"/>
    </row>
    <row r="467" ht="15.75" customHeight="1">
      <c r="F467" s="29"/>
      <c r="G467" s="29"/>
      <c r="H467" s="29"/>
      <c r="I467" s="29"/>
    </row>
    <row r="468" ht="15.75" customHeight="1">
      <c r="F468" s="29"/>
      <c r="G468" s="29"/>
      <c r="H468" s="29"/>
      <c r="I468" s="29"/>
    </row>
    <row r="469" ht="15.75" customHeight="1">
      <c r="F469" s="29"/>
      <c r="G469" s="29"/>
      <c r="H469" s="29"/>
      <c r="I469" s="29"/>
    </row>
    <row r="470" ht="15.75" customHeight="1">
      <c r="F470" s="29"/>
      <c r="G470" s="29"/>
      <c r="H470" s="29"/>
      <c r="I470" s="29"/>
    </row>
    <row r="471" ht="15.75" customHeight="1">
      <c r="F471" s="29"/>
      <c r="G471" s="29"/>
      <c r="H471" s="29"/>
      <c r="I471" s="29"/>
    </row>
    <row r="472" ht="15.75" customHeight="1">
      <c r="F472" s="29"/>
      <c r="G472" s="29"/>
      <c r="H472" s="29"/>
      <c r="I472" s="29"/>
    </row>
    <row r="473" ht="15.75" customHeight="1">
      <c r="F473" s="29"/>
      <c r="G473" s="29"/>
      <c r="H473" s="29"/>
      <c r="I473" s="29"/>
    </row>
    <row r="474" ht="15.75" customHeight="1">
      <c r="F474" s="29"/>
      <c r="G474" s="29"/>
      <c r="H474" s="29"/>
      <c r="I474" s="29"/>
    </row>
    <row r="475" ht="15.75" customHeight="1">
      <c r="F475" s="29"/>
      <c r="G475" s="29"/>
      <c r="H475" s="29"/>
      <c r="I475" s="29"/>
    </row>
    <row r="476" ht="15.75" customHeight="1">
      <c r="F476" s="29"/>
      <c r="G476" s="29"/>
      <c r="H476" s="29"/>
      <c r="I476" s="29"/>
    </row>
    <row r="477" ht="15.75" customHeight="1">
      <c r="F477" s="29"/>
      <c r="G477" s="29"/>
      <c r="H477" s="29"/>
      <c r="I477" s="29"/>
    </row>
    <row r="478" ht="15.75" customHeight="1">
      <c r="F478" s="29"/>
      <c r="G478" s="29"/>
      <c r="H478" s="29"/>
      <c r="I478" s="29"/>
    </row>
    <row r="479" ht="15.75" customHeight="1">
      <c r="F479" s="29"/>
      <c r="G479" s="29"/>
      <c r="H479" s="29"/>
      <c r="I479" s="29"/>
    </row>
    <row r="480" ht="15.75" customHeight="1">
      <c r="F480" s="29"/>
      <c r="G480" s="29"/>
      <c r="H480" s="29"/>
      <c r="I480" s="29"/>
    </row>
    <row r="481" ht="15.75" customHeight="1">
      <c r="F481" s="29"/>
      <c r="G481" s="29"/>
      <c r="H481" s="29"/>
      <c r="I481" s="29"/>
    </row>
    <row r="482" ht="15.75" customHeight="1">
      <c r="F482" s="29"/>
      <c r="G482" s="29"/>
      <c r="H482" s="29"/>
      <c r="I482" s="29"/>
    </row>
    <row r="483" ht="15.75" customHeight="1">
      <c r="F483" s="29"/>
      <c r="G483" s="29"/>
      <c r="H483" s="29"/>
      <c r="I483" s="29"/>
    </row>
    <row r="484" ht="15.75" customHeight="1">
      <c r="F484" s="29"/>
      <c r="G484" s="29"/>
      <c r="H484" s="29"/>
      <c r="I484" s="29"/>
    </row>
    <row r="485" ht="15.75" customHeight="1">
      <c r="F485" s="29"/>
      <c r="G485" s="29"/>
      <c r="H485" s="29"/>
      <c r="I485" s="29"/>
    </row>
    <row r="486" ht="15.75" customHeight="1">
      <c r="F486" s="29"/>
      <c r="G486" s="29"/>
      <c r="H486" s="29"/>
      <c r="I486" s="29"/>
    </row>
    <row r="487" ht="15.75" customHeight="1">
      <c r="F487" s="29"/>
      <c r="G487" s="29"/>
      <c r="H487" s="29"/>
      <c r="I487" s="29"/>
    </row>
    <row r="488" ht="15.75" customHeight="1">
      <c r="F488" s="29"/>
      <c r="G488" s="29"/>
      <c r="H488" s="29"/>
      <c r="I488" s="29"/>
    </row>
    <row r="489" ht="15.75" customHeight="1">
      <c r="F489" s="29"/>
      <c r="G489" s="29"/>
      <c r="H489" s="29"/>
      <c r="I489" s="29"/>
    </row>
    <row r="490" ht="15.75" customHeight="1">
      <c r="F490" s="29"/>
      <c r="G490" s="29"/>
      <c r="H490" s="29"/>
      <c r="I490" s="29"/>
    </row>
    <row r="491" ht="15.75" customHeight="1">
      <c r="F491" s="29"/>
      <c r="G491" s="29"/>
      <c r="H491" s="29"/>
      <c r="I491" s="29"/>
    </row>
    <row r="492" ht="15.75" customHeight="1">
      <c r="F492" s="29"/>
      <c r="G492" s="29"/>
      <c r="H492" s="29"/>
      <c r="I492" s="29"/>
    </row>
    <row r="493" ht="15.75" customHeight="1">
      <c r="F493" s="29"/>
      <c r="G493" s="29"/>
      <c r="H493" s="29"/>
      <c r="I493" s="29"/>
    </row>
    <row r="494" ht="15.75" customHeight="1">
      <c r="F494" s="29"/>
      <c r="G494" s="29"/>
      <c r="H494" s="29"/>
      <c r="I494" s="29"/>
    </row>
    <row r="495" ht="15.75" customHeight="1">
      <c r="F495" s="29"/>
      <c r="G495" s="29"/>
      <c r="H495" s="29"/>
      <c r="I495" s="29"/>
    </row>
    <row r="496" ht="15.75" customHeight="1">
      <c r="F496" s="29"/>
      <c r="G496" s="29"/>
      <c r="H496" s="29"/>
      <c r="I496" s="29"/>
    </row>
    <row r="497" ht="15.75" customHeight="1">
      <c r="F497" s="29"/>
      <c r="G497" s="29"/>
      <c r="H497" s="29"/>
      <c r="I497" s="29"/>
    </row>
    <row r="498" ht="15.75" customHeight="1">
      <c r="F498" s="29"/>
      <c r="G498" s="29"/>
      <c r="H498" s="29"/>
      <c r="I498" s="29"/>
    </row>
    <row r="499" ht="15.75" customHeight="1">
      <c r="F499" s="29"/>
      <c r="G499" s="29"/>
      <c r="H499" s="29"/>
      <c r="I499" s="29"/>
    </row>
    <row r="500" ht="15.75" customHeight="1">
      <c r="F500" s="29"/>
      <c r="G500" s="29"/>
      <c r="H500" s="29"/>
      <c r="I500" s="29"/>
    </row>
    <row r="501" ht="15.75" customHeight="1">
      <c r="F501" s="29"/>
      <c r="G501" s="29"/>
      <c r="H501" s="29"/>
      <c r="I501" s="29"/>
    </row>
    <row r="502" ht="15.75" customHeight="1">
      <c r="F502" s="29"/>
      <c r="G502" s="29"/>
      <c r="H502" s="29"/>
      <c r="I502" s="29"/>
    </row>
    <row r="503" ht="15.75" customHeight="1">
      <c r="F503" s="29"/>
      <c r="G503" s="29"/>
      <c r="H503" s="29"/>
      <c r="I503" s="29"/>
    </row>
    <row r="504" ht="15.75" customHeight="1">
      <c r="F504" s="29"/>
      <c r="G504" s="29"/>
      <c r="H504" s="29"/>
      <c r="I504" s="29"/>
    </row>
    <row r="505" ht="15.75" customHeight="1">
      <c r="F505" s="29"/>
      <c r="G505" s="29"/>
      <c r="H505" s="29"/>
      <c r="I505" s="29"/>
    </row>
    <row r="506" ht="15.75" customHeight="1">
      <c r="F506" s="29"/>
      <c r="G506" s="29"/>
      <c r="H506" s="29"/>
      <c r="I506" s="29"/>
    </row>
    <row r="507" ht="15.75" customHeight="1">
      <c r="F507" s="29"/>
      <c r="G507" s="29"/>
      <c r="H507" s="29"/>
      <c r="I507" s="29"/>
    </row>
    <row r="508" ht="15.75" customHeight="1">
      <c r="F508" s="29"/>
      <c r="G508" s="29"/>
      <c r="H508" s="29"/>
      <c r="I508" s="29"/>
    </row>
    <row r="509" ht="15.75" customHeight="1">
      <c r="F509" s="29"/>
      <c r="G509" s="29"/>
      <c r="H509" s="29"/>
      <c r="I509" s="29"/>
    </row>
    <row r="510" ht="15.75" customHeight="1">
      <c r="F510" s="29"/>
      <c r="G510" s="29"/>
      <c r="H510" s="29"/>
      <c r="I510" s="29"/>
    </row>
    <row r="511" ht="15.75" customHeight="1">
      <c r="F511" s="29"/>
      <c r="G511" s="29"/>
      <c r="H511" s="29"/>
      <c r="I511" s="29"/>
    </row>
    <row r="512" ht="15.75" customHeight="1">
      <c r="F512" s="29"/>
      <c r="G512" s="29"/>
      <c r="H512" s="29"/>
      <c r="I512" s="29"/>
    </row>
    <row r="513" ht="15.75" customHeight="1">
      <c r="F513" s="29"/>
      <c r="G513" s="29"/>
      <c r="H513" s="29"/>
      <c r="I513" s="29"/>
    </row>
    <row r="514" ht="15.75" customHeight="1">
      <c r="F514" s="29"/>
      <c r="G514" s="29"/>
      <c r="H514" s="29"/>
      <c r="I514" s="29"/>
    </row>
    <row r="515" ht="15.75" customHeight="1">
      <c r="F515" s="29"/>
      <c r="G515" s="29"/>
      <c r="H515" s="29"/>
      <c r="I515" s="29"/>
    </row>
    <row r="516" ht="15.75" customHeight="1">
      <c r="F516" s="29"/>
      <c r="G516" s="29"/>
      <c r="H516" s="29"/>
      <c r="I516" s="29"/>
    </row>
    <row r="517" ht="15.75" customHeight="1">
      <c r="F517" s="29"/>
      <c r="G517" s="29"/>
      <c r="H517" s="29"/>
      <c r="I517" s="29"/>
    </row>
    <row r="518" ht="15.75" customHeight="1">
      <c r="F518" s="29"/>
      <c r="G518" s="29"/>
      <c r="H518" s="29"/>
      <c r="I518" s="29"/>
    </row>
    <row r="519" ht="15.75" customHeight="1">
      <c r="F519" s="29"/>
      <c r="G519" s="29"/>
      <c r="H519" s="29"/>
      <c r="I519" s="29"/>
    </row>
    <row r="520" ht="15.75" customHeight="1">
      <c r="F520" s="29"/>
      <c r="G520" s="29"/>
      <c r="H520" s="29"/>
      <c r="I520" s="29"/>
    </row>
    <row r="521" ht="15.75" customHeight="1">
      <c r="F521" s="29"/>
      <c r="G521" s="29"/>
      <c r="H521" s="29"/>
      <c r="I521" s="29"/>
    </row>
    <row r="522" ht="15.75" customHeight="1">
      <c r="F522" s="29"/>
      <c r="G522" s="29"/>
      <c r="H522" s="29"/>
      <c r="I522" s="29"/>
    </row>
    <row r="523" ht="15.75" customHeight="1">
      <c r="F523" s="29"/>
      <c r="G523" s="29"/>
      <c r="H523" s="29"/>
      <c r="I523" s="29"/>
    </row>
    <row r="524" ht="15.75" customHeight="1">
      <c r="F524" s="29"/>
      <c r="G524" s="29"/>
      <c r="H524" s="29"/>
      <c r="I524" s="29"/>
    </row>
    <row r="525" ht="15.75" customHeight="1">
      <c r="F525" s="29"/>
      <c r="G525" s="29"/>
      <c r="H525" s="29"/>
      <c r="I525" s="29"/>
    </row>
    <row r="526" ht="15.75" customHeight="1">
      <c r="F526" s="29"/>
      <c r="G526" s="29"/>
      <c r="H526" s="29"/>
      <c r="I526" s="29"/>
    </row>
    <row r="527" ht="15.75" customHeight="1">
      <c r="F527" s="29"/>
      <c r="G527" s="29"/>
      <c r="H527" s="29"/>
      <c r="I527" s="29"/>
    </row>
    <row r="528" ht="15.75" customHeight="1">
      <c r="F528" s="29"/>
      <c r="G528" s="29"/>
      <c r="H528" s="29"/>
      <c r="I528" s="29"/>
    </row>
    <row r="529" ht="15.75" customHeight="1">
      <c r="F529" s="29"/>
      <c r="G529" s="29"/>
      <c r="H529" s="29"/>
      <c r="I529" s="29"/>
    </row>
    <row r="530" ht="15.75" customHeight="1">
      <c r="F530" s="29"/>
      <c r="G530" s="29"/>
      <c r="H530" s="29"/>
      <c r="I530" s="29"/>
    </row>
    <row r="531" ht="15.75" customHeight="1">
      <c r="F531" s="29"/>
      <c r="G531" s="29"/>
      <c r="H531" s="29"/>
      <c r="I531" s="29"/>
    </row>
    <row r="532" ht="15.75" customHeight="1">
      <c r="F532" s="29"/>
      <c r="G532" s="29"/>
      <c r="H532" s="29"/>
      <c r="I532" s="29"/>
    </row>
    <row r="533" ht="15.75" customHeight="1">
      <c r="F533" s="29"/>
      <c r="G533" s="29"/>
      <c r="H533" s="29"/>
      <c r="I533" s="29"/>
    </row>
    <row r="534" ht="15.75" customHeight="1">
      <c r="F534" s="29"/>
      <c r="G534" s="29"/>
      <c r="H534" s="29"/>
      <c r="I534" s="29"/>
    </row>
    <row r="535" ht="15.75" customHeight="1">
      <c r="F535" s="29"/>
      <c r="G535" s="29"/>
      <c r="H535" s="29"/>
      <c r="I535" s="29"/>
    </row>
    <row r="536" ht="15.75" customHeight="1">
      <c r="F536" s="29"/>
      <c r="G536" s="29"/>
      <c r="H536" s="29"/>
      <c r="I536" s="29"/>
    </row>
    <row r="537" ht="15.75" customHeight="1">
      <c r="F537" s="29"/>
      <c r="G537" s="29"/>
      <c r="H537" s="29"/>
      <c r="I537" s="29"/>
    </row>
    <row r="538" ht="15.75" customHeight="1">
      <c r="F538" s="29"/>
      <c r="G538" s="29"/>
      <c r="H538" s="29"/>
      <c r="I538" s="29"/>
    </row>
    <row r="539" ht="15.75" customHeight="1">
      <c r="F539" s="29"/>
      <c r="G539" s="29"/>
      <c r="H539" s="29"/>
      <c r="I539" s="29"/>
    </row>
    <row r="540" ht="15.75" customHeight="1">
      <c r="F540" s="29"/>
      <c r="G540" s="29"/>
      <c r="H540" s="29"/>
      <c r="I540" s="29"/>
    </row>
    <row r="541" ht="15.75" customHeight="1">
      <c r="F541" s="29"/>
      <c r="G541" s="29"/>
      <c r="H541" s="29"/>
      <c r="I541" s="29"/>
    </row>
    <row r="542" ht="15.75" customHeight="1">
      <c r="F542" s="29"/>
      <c r="G542" s="29"/>
      <c r="H542" s="29"/>
      <c r="I542" s="29"/>
    </row>
    <row r="543" ht="15.75" customHeight="1">
      <c r="F543" s="29"/>
      <c r="G543" s="29"/>
      <c r="H543" s="29"/>
      <c r="I543" s="29"/>
    </row>
    <row r="544" ht="15.75" customHeight="1">
      <c r="F544" s="29"/>
      <c r="G544" s="29"/>
      <c r="H544" s="29"/>
      <c r="I544" s="29"/>
    </row>
    <row r="545" ht="15.75" customHeight="1">
      <c r="F545" s="29"/>
      <c r="G545" s="29"/>
      <c r="H545" s="29"/>
      <c r="I545" s="29"/>
    </row>
    <row r="546" ht="15.75" customHeight="1">
      <c r="F546" s="29"/>
      <c r="G546" s="29"/>
      <c r="H546" s="29"/>
      <c r="I546" s="29"/>
    </row>
    <row r="547" ht="15.75" customHeight="1">
      <c r="F547" s="29"/>
      <c r="G547" s="29"/>
      <c r="H547" s="29"/>
      <c r="I547" s="29"/>
    </row>
    <row r="548" ht="15.75" customHeight="1">
      <c r="F548" s="29"/>
      <c r="G548" s="29"/>
      <c r="H548" s="29"/>
      <c r="I548" s="29"/>
    </row>
    <row r="549" ht="15.75" customHeight="1">
      <c r="F549" s="29"/>
      <c r="G549" s="29"/>
      <c r="H549" s="29"/>
      <c r="I549" s="29"/>
    </row>
    <row r="550" ht="15.75" customHeight="1">
      <c r="F550" s="29"/>
      <c r="G550" s="29"/>
      <c r="H550" s="29"/>
      <c r="I550" s="29"/>
    </row>
    <row r="551" ht="15.75" customHeight="1">
      <c r="F551" s="29"/>
      <c r="G551" s="29"/>
      <c r="H551" s="29"/>
      <c r="I551" s="29"/>
    </row>
    <row r="552" ht="15.75" customHeight="1">
      <c r="F552" s="29"/>
      <c r="G552" s="29"/>
      <c r="H552" s="29"/>
      <c r="I552" s="29"/>
    </row>
    <row r="553" ht="15.75" customHeight="1">
      <c r="F553" s="29"/>
      <c r="G553" s="29"/>
      <c r="H553" s="29"/>
      <c r="I553" s="29"/>
    </row>
    <row r="554" ht="15.75" customHeight="1">
      <c r="F554" s="29"/>
      <c r="G554" s="29"/>
      <c r="H554" s="29"/>
      <c r="I554" s="29"/>
    </row>
    <row r="555" ht="15.75" customHeight="1">
      <c r="F555" s="29"/>
      <c r="G555" s="29"/>
      <c r="H555" s="29"/>
      <c r="I555" s="29"/>
    </row>
    <row r="556" ht="15.75" customHeight="1">
      <c r="F556" s="29"/>
      <c r="G556" s="29"/>
      <c r="H556" s="29"/>
      <c r="I556" s="29"/>
    </row>
    <row r="557" ht="15.75" customHeight="1">
      <c r="F557" s="29"/>
      <c r="G557" s="29"/>
      <c r="H557" s="29"/>
      <c r="I557" s="29"/>
    </row>
    <row r="558" ht="15.75" customHeight="1">
      <c r="F558" s="29"/>
      <c r="G558" s="29"/>
      <c r="H558" s="29"/>
      <c r="I558" s="29"/>
    </row>
    <row r="559" ht="15.75" customHeight="1">
      <c r="F559" s="29"/>
      <c r="G559" s="29"/>
      <c r="H559" s="29"/>
      <c r="I559" s="29"/>
    </row>
    <row r="560" ht="15.75" customHeight="1">
      <c r="F560" s="29"/>
      <c r="G560" s="29"/>
      <c r="H560" s="29"/>
      <c r="I560" s="29"/>
    </row>
    <row r="561" ht="15.75" customHeight="1">
      <c r="F561" s="29"/>
      <c r="G561" s="29"/>
      <c r="H561" s="29"/>
      <c r="I561" s="29"/>
    </row>
    <row r="562" ht="15.75" customHeight="1">
      <c r="F562" s="29"/>
      <c r="G562" s="29"/>
      <c r="H562" s="29"/>
      <c r="I562" s="29"/>
    </row>
    <row r="563" ht="15.75" customHeight="1">
      <c r="F563" s="29"/>
      <c r="G563" s="29"/>
      <c r="H563" s="29"/>
      <c r="I563" s="29"/>
    </row>
    <row r="564" ht="15.75" customHeight="1">
      <c r="F564" s="29"/>
      <c r="G564" s="29"/>
      <c r="H564" s="29"/>
      <c r="I564" s="29"/>
    </row>
    <row r="565" ht="15.75" customHeight="1">
      <c r="F565" s="29"/>
      <c r="G565" s="29"/>
      <c r="H565" s="29"/>
      <c r="I565" s="29"/>
    </row>
    <row r="566" ht="15.75" customHeight="1">
      <c r="F566" s="29"/>
      <c r="G566" s="29"/>
      <c r="H566" s="29"/>
      <c r="I566" s="29"/>
    </row>
    <row r="567" ht="15.75" customHeight="1">
      <c r="F567" s="29"/>
      <c r="G567" s="29"/>
      <c r="H567" s="29"/>
      <c r="I567" s="29"/>
    </row>
    <row r="568" ht="15.75" customHeight="1">
      <c r="F568" s="29"/>
      <c r="G568" s="29"/>
      <c r="H568" s="29"/>
      <c r="I568" s="29"/>
    </row>
    <row r="569" ht="15.75" customHeight="1">
      <c r="F569" s="29"/>
      <c r="G569" s="29"/>
      <c r="H569" s="29"/>
      <c r="I569" s="29"/>
    </row>
    <row r="570" ht="15.75" customHeight="1">
      <c r="F570" s="29"/>
      <c r="G570" s="29"/>
      <c r="H570" s="29"/>
      <c r="I570" s="29"/>
    </row>
    <row r="571" ht="15.75" customHeight="1">
      <c r="F571" s="29"/>
      <c r="G571" s="29"/>
      <c r="H571" s="29"/>
      <c r="I571" s="29"/>
    </row>
    <row r="572" ht="15.75" customHeight="1">
      <c r="F572" s="29"/>
      <c r="G572" s="29"/>
      <c r="H572" s="29"/>
      <c r="I572" s="29"/>
    </row>
    <row r="573" ht="15.75" customHeight="1">
      <c r="F573" s="29"/>
      <c r="G573" s="29"/>
      <c r="H573" s="29"/>
      <c r="I573" s="29"/>
    </row>
    <row r="574" ht="15.75" customHeight="1">
      <c r="F574" s="29"/>
      <c r="G574" s="29"/>
      <c r="H574" s="29"/>
      <c r="I574" s="29"/>
    </row>
    <row r="575" ht="15.75" customHeight="1">
      <c r="F575" s="29"/>
      <c r="G575" s="29"/>
      <c r="H575" s="29"/>
      <c r="I575" s="29"/>
    </row>
    <row r="576" ht="15.75" customHeight="1">
      <c r="F576" s="29"/>
      <c r="G576" s="29"/>
      <c r="H576" s="29"/>
      <c r="I576" s="29"/>
    </row>
    <row r="577" ht="15.75" customHeight="1">
      <c r="F577" s="29"/>
      <c r="G577" s="29"/>
      <c r="H577" s="29"/>
      <c r="I577" s="29"/>
    </row>
    <row r="578" ht="15.75" customHeight="1">
      <c r="F578" s="29"/>
      <c r="G578" s="29"/>
      <c r="H578" s="29"/>
      <c r="I578" s="29"/>
    </row>
    <row r="579" ht="15.75" customHeight="1">
      <c r="F579" s="29"/>
      <c r="G579" s="29"/>
      <c r="H579" s="29"/>
      <c r="I579" s="29"/>
    </row>
    <row r="580" ht="15.75" customHeight="1">
      <c r="F580" s="29"/>
      <c r="G580" s="29"/>
      <c r="H580" s="29"/>
      <c r="I580" s="29"/>
    </row>
    <row r="581" ht="15.75" customHeight="1">
      <c r="F581" s="29"/>
      <c r="G581" s="29"/>
      <c r="H581" s="29"/>
      <c r="I581" s="29"/>
    </row>
    <row r="582" ht="15.75" customHeight="1">
      <c r="F582" s="29"/>
      <c r="G582" s="29"/>
      <c r="H582" s="29"/>
      <c r="I582" s="29"/>
    </row>
    <row r="583" ht="15.75" customHeight="1">
      <c r="F583" s="29"/>
      <c r="G583" s="29"/>
      <c r="H583" s="29"/>
      <c r="I583" s="29"/>
    </row>
    <row r="584" ht="15.75" customHeight="1">
      <c r="F584" s="29"/>
      <c r="G584" s="29"/>
      <c r="H584" s="29"/>
      <c r="I584" s="29"/>
    </row>
    <row r="585" ht="15.75" customHeight="1">
      <c r="F585" s="29"/>
      <c r="G585" s="29"/>
      <c r="H585" s="29"/>
      <c r="I585" s="29"/>
    </row>
    <row r="586" ht="15.75" customHeight="1">
      <c r="F586" s="29"/>
      <c r="G586" s="29"/>
      <c r="H586" s="29"/>
      <c r="I586" s="29"/>
    </row>
    <row r="587" ht="15.75" customHeight="1">
      <c r="F587" s="29"/>
      <c r="G587" s="29"/>
      <c r="H587" s="29"/>
      <c r="I587" s="29"/>
    </row>
    <row r="588" ht="15.75" customHeight="1">
      <c r="F588" s="29"/>
      <c r="G588" s="29"/>
      <c r="H588" s="29"/>
      <c r="I588" s="29"/>
    </row>
    <row r="589" ht="15.75" customHeight="1">
      <c r="F589" s="29"/>
      <c r="G589" s="29"/>
      <c r="H589" s="29"/>
      <c r="I589" s="29"/>
    </row>
    <row r="590" ht="15.75" customHeight="1">
      <c r="F590" s="29"/>
      <c r="G590" s="29"/>
      <c r="H590" s="29"/>
      <c r="I590" s="29"/>
    </row>
    <row r="591" ht="15.75" customHeight="1">
      <c r="F591" s="29"/>
      <c r="G591" s="29"/>
      <c r="H591" s="29"/>
      <c r="I591" s="29"/>
    </row>
    <row r="592" ht="15.75" customHeight="1">
      <c r="F592" s="29"/>
      <c r="G592" s="29"/>
      <c r="H592" s="29"/>
      <c r="I592" s="29"/>
    </row>
    <row r="593" ht="15.75" customHeight="1">
      <c r="F593" s="29"/>
      <c r="G593" s="29"/>
      <c r="H593" s="29"/>
      <c r="I593" s="29"/>
    </row>
    <row r="594" ht="15.75" customHeight="1">
      <c r="F594" s="29"/>
      <c r="G594" s="29"/>
      <c r="H594" s="29"/>
      <c r="I594" s="29"/>
    </row>
    <row r="595" ht="15.75" customHeight="1">
      <c r="F595" s="29"/>
      <c r="G595" s="29"/>
      <c r="H595" s="29"/>
      <c r="I595" s="29"/>
    </row>
    <row r="596" ht="15.75" customHeight="1">
      <c r="F596" s="29"/>
      <c r="G596" s="29"/>
      <c r="H596" s="29"/>
      <c r="I596" s="29"/>
    </row>
    <row r="597" ht="15.75" customHeight="1">
      <c r="F597" s="29"/>
      <c r="G597" s="29"/>
      <c r="H597" s="29"/>
      <c r="I597" s="29"/>
    </row>
    <row r="598" ht="15.75" customHeight="1">
      <c r="F598" s="29"/>
      <c r="G598" s="29"/>
      <c r="H598" s="29"/>
      <c r="I598" s="29"/>
    </row>
    <row r="599" ht="15.75" customHeight="1">
      <c r="F599" s="29"/>
      <c r="G599" s="29"/>
      <c r="H599" s="29"/>
      <c r="I599" s="29"/>
    </row>
    <row r="600" ht="15.75" customHeight="1">
      <c r="F600" s="29"/>
      <c r="G600" s="29"/>
      <c r="H600" s="29"/>
      <c r="I600" s="29"/>
    </row>
    <row r="601" ht="15.75" customHeight="1">
      <c r="F601" s="29"/>
      <c r="G601" s="29"/>
      <c r="H601" s="29"/>
      <c r="I601" s="29"/>
    </row>
    <row r="602" ht="15.75" customHeight="1">
      <c r="F602" s="29"/>
      <c r="G602" s="29"/>
      <c r="H602" s="29"/>
      <c r="I602" s="29"/>
    </row>
    <row r="603" ht="15.75" customHeight="1">
      <c r="F603" s="29"/>
      <c r="G603" s="29"/>
      <c r="H603" s="29"/>
      <c r="I603" s="29"/>
    </row>
    <row r="604" ht="15.75" customHeight="1">
      <c r="F604" s="29"/>
      <c r="G604" s="29"/>
      <c r="H604" s="29"/>
      <c r="I604" s="29"/>
    </row>
    <row r="605" ht="15.75" customHeight="1">
      <c r="F605" s="29"/>
      <c r="G605" s="29"/>
      <c r="H605" s="29"/>
      <c r="I605" s="29"/>
    </row>
    <row r="606" ht="15.75" customHeight="1">
      <c r="F606" s="29"/>
      <c r="G606" s="29"/>
      <c r="H606" s="29"/>
      <c r="I606" s="29"/>
    </row>
    <row r="607" ht="15.75" customHeight="1">
      <c r="F607" s="29"/>
      <c r="G607" s="29"/>
      <c r="H607" s="29"/>
      <c r="I607" s="29"/>
    </row>
    <row r="608" ht="15.75" customHeight="1">
      <c r="F608" s="29"/>
      <c r="G608" s="29"/>
      <c r="H608" s="29"/>
      <c r="I608" s="29"/>
    </row>
    <row r="609" ht="15.75" customHeight="1">
      <c r="F609" s="29"/>
      <c r="G609" s="29"/>
      <c r="H609" s="29"/>
      <c r="I609" s="29"/>
    </row>
    <row r="610" ht="15.75" customHeight="1">
      <c r="F610" s="29"/>
      <c r="G610" s="29"/>
      <c r="H610" s="29"/>
      <c r="I610" s="29"/>
    </row>
    <row r="611" ht="15.75" customHeight="1">
      <c r="F611" s="29"/>
      <c r="G611" s="29"/>
      <c r="H611" s="29"/>
      <c r="I611" s="29"/>
    </row>
    <row r="612" ht="15.75" customHeight="1">
      <c r="F612" s="29"/>
      <c r="G612" s="29"/>
      <c r="H612" s="29"/>
      <c r="I612" s="29"/>
    </row>
    <row r="613" ht="15.75" customHeight="1">
      <c r="F613" s="29"/>
      <c r="G613" s="29"/>
      <c r="H613" s="29"/>
      <c r="I613" s="29"/>
    </row>
    <row r="614" ht="15.75" customHeight="1">
      <c r="F614" s="29"/>
      <c r="G614" s="29"/>
      <c r="H614" s="29"/>
      <c r="I614" s="29"/>
    </row>
    <row r="615" ht="15.75" customHeight="1">
      <c r="F615" s="29"/>
      <c r="G615" s="29"/>
      <c r="H615" s="29"/>
      <c r="I615" s="29"/>
    </row>
    <row r="616" ht="15.75" customHeight="1">
      <c r="F616" s="29"/>
      <c r="G616" s="29"/>
      <c r="H616" s="29"/>
      <c r="I616" s="29"/>
    </row>
    <row r="617" ht="15.75" customHeight="1">
      <c r="F617" s="29"/>
      <c r="G617" s="29"/>
      <c r="H617" s="29"/>
      <c r="I617" s="29"/>
    </row>
    <row r="618" ht="15.75" customHeight="1">
      <c r="F618" s="29"/>
      <c r="G618" s="29"/>
      <c r="H618" s="29"/>
      <c r="I618" s="29"/>
    </row>
    <row r="619" ht="15.75" customHeight="1">
      <c r="F619" s="29"/>
      <c r="G619" s="29"/>
      <c r="H619" s="29"/>
      <c r="I619" s="29"/>
    </row>
    <row r="620" ht="15.75" customHeight="1">
      <c r="F620" s="29"/>
      <c r="G620" s="29"/>
      <c r="H620" s="29"/>
      <c r="I620" s="29"/>
    </row>
    <row r="621" ht="15.75" customHeight="1">
      <c r="F621" s="29"/>
      <c r="G621" s="29"/>
      <c r="H621" s="29"/>
      <c r="I621" s="29"/>
    </row>
    <row r="622" ht="15.75" customHeight="1">
      <c r="F622" s="29"/>
      <c r="G622" s="29"/>
      <c r="H622" s="29"/>
      <c r="I622" s="29"/>
    </row>
    <row r="623" ht="15.75" customHeight="1">
      <c r="F623" s="29"/>
      <c r="G623" s="29"/>
      <c r="H623" s="29"/>
      <c r="I623" s="29"/>
    </row>
    <row r="624" ht="15.75" customHeight="1">
      <c r="F624" s="29"/>
      <c r="G624" s="29"/>
      <c r="H624" s="29"/>
      <c r="I624" s="29"/>
    </row>
    <row r="625" ht="15.75" customHeight="1">
      <c r="F625" s="29"/>
      <c r="G625" s="29"/>
      <c r="H625" s="29"/>
      <c r="I625" s="29"/>
    </row>
    <row r="626" ht="15.75" customHeight="1">
      <c r="F626" s="29"/>
      <c r="G626" s="29"/>
      <c r="H626" s="29"/>
      <c r="I626" s="29"/>
    </row>
    <row r="627" ht="15.75" customHeight="1">
      <c r="F627" s="29"/>
      <c r="G627" s="29"/>
      <c r="H627" s="29"/>
      <c r="I627" s="29"/>
    </row>
    <row r="628" ht="15.75" customHeight="1">
      <c r="F628" s="29"/>
      <c r="G628" s="29"/>
      <c r="H628" s="29"/>
      <c r="I628" s="29"/>
    </row>
    <row r="629" ht="15.75" customHeight="1">
      <c r="F629" s="29"/>
      <c r="G629" s="29"/>
      <c r="H629" s="29"/>
      <c r="I629" s="29"/>
    </row>
    <row r="630" ht="15.75" customHeight="1">
      <c r="F630" s="29"/>
      <c r="G630" s="29"/>
      <c r="H630" s="29"/>
      <c r="I630" s="29"/>
    </row>
    <row r="631" ht="15.75" customHeight="1">
      <c r="F631" s="29"/>
      <c r="G631" s="29"/>
      <c r="H631" s="29"/>
      <c r="I631" s="29"/>
    </row>
    <row r="632" ht="15.75" customHeight="1">
      <c r="F632" s="29"/>
      <c r="G632" s="29"/>
      <c r="H632" s="29"/>
      <c r="I632" s="29"/>
    </row>
    <row r="633" ht="15.75" customHeight="1">
      <c r="F633" s="29"/>
      <c r="G633" s="29"/>
      <c r="H633" s="29"/>
      <c r="I633" s="29"/>
    </row>
    <row r="634" ht="15.75" customHeight="1">
      <c r="F634" s="29"/>
      <c r="G634" s="29"/>
      <c r="H634" s="29"/>
      <c r="I634" s="29"/>
    </row>
    <row r="635" ht="15.75" customHeight="1">
      <c r="F635" s="29"/>
      <c r="G635" s="29"/>
      <c r="H635" s="29"/>
      <c r="I635" s="29"/>
    </row>
    <row r="636" ht="15.75" customHeight="1">
      <c r="F636" s="29"/>
      <c r="G636" s="29"/>
      <c r="H636" s="29"/>
      <c r="I636" s="29"/>
    </row>
    <row r="637" ht="15.75" customHeight="1">
      <c r="F637" s="29"/>
      <c r="G637" s="29"/>
      <c r="H637" s="29"/>
      <c r="I637" s="29"/>
    </row>
    <row r="638" ht="15.75" customHeight="1">
      <c r="F638" s="29"/>
      <c r="G638" s="29"/>
      <c r="H638" s="29"/>
      <c r="I638" s="29"/>
    </row>
    <row r="639" ht="15.75" customHeight="1">
      <c r="F639" s="29"/>
      <c r="G639" s="29"/>
      <c r="H639" s="29"/>
      <c r="I639" s="29"/>
    </row>
    <row r="640" ht="15.75" customHeight="1">
      <c r="F640" s="29"/>
      <c r="G640" s="29"/>
      <c r="H640" s="29"/>
      <c r="I640" s="29"/>
    </row>
    <row r="641" ht="15.75" customHeight="1">
      <c r="F641" s="29"/>
      <c r="G641" s="29"/>
      <c r="H641" s="29"/>
      <c r="I641" s="29"/>
    </row>
    <row r="642" ht="15.75" customHeight="1">
      <c r="F642" s="29"/>
      <c r="G642" s="29"/>
      <c r="H642" s="29"/>
      <c r="I642" s="29"/>
    </row>
    <row r="643" ht="15.75" customHeight="1">
      <c r="F643" s="29"/>
      <c r="G643" s="29"/>
      <c r="H643" s="29"/>
      <c r="I643" s="29"/>
    </row>
    <row r="644" ht="15.75" customHeight="1">
      <c r="F644" s="29"/>
      <c r="G644" s="29"/>
      <c r="H644" s="29"/>
      <c r="I644" s="29"/>
    </row>
    <row r="645" ht="15.75" customHeight="1">
      <c r="F645" s="29"/>
      <c r="G645" s="29"/>
      <c r="H645" s="29"/>
      <c r="I645" s="29"/>
    </row>
    <row r="646" ht="15.75" customHeight="1">
      <c r="F646" s="29"/>
      <c r="G646" s="29"/>
      <c r="H646" s="29"/>
      <c r="I646" s="29"/>
    </row>
    <row r="647" ht="15.75" customHeight="1">
      <c r="F647" s="29"/>
      <c r="G647" s="29"/>
      <c r="H647" s="29"/>
      <c r="I647" s="29"/>
    </row>
    <row r="648" ht="15.75" customHeight="1">
      <c r="F648" s="29"/>
      <c r="G648" s="29"/>
      <c r="H648" s="29"/>
      <c r="I648" s="29"/>
    </row>
    <row r="649" ht="15.75" customHeight="1">
      <c r="F649" s="29"/>
      <c r="G649" s="29"/>
      <c r="H649" s="29"/>
      <c r="I649" s="29"/>
    </row>
    <row r="650" ht="15.75" customHeight="1">
      <c r="F650" s="29"/>
      <c r="G650" s="29"/>
      <c r="H650" s="29"/>
      <c r="I650" s="29"/>
    </row>
    <row r="651" ht="15.75" customHeight="1">
      <c r="F651" s="29"/>
      <c r="G651" s="29"/>
      <c r="H651" s="29"/>
      <c r="I651" s="29"/>
    </row>
    <row r="652" ht="15.75" customHeight="1">
      <c r="F652" s="29"/>
      <c r="G652" s="29"/>
      <c r="H652" s="29"/>
      <c r="I652" s="29"/>
    </row>
    <row r="653" ht="15.75" customHeight="1">
      <c r="F653" s="29"/>
      <c r="G653" s="29"/>
      <c r="H653" s="29"/>
      <c r="I653" s="29"/>
    </row>
    <row r="654" ht="15.75" customHeight="1">
      <c r="F654" s="29"/>
      <c r="G654" s="29"/>
      <c r="H654" s="29"/>
      <c r="I654" s="29"/>
    </row>
    <row r="655" ht="15.75" customHeight="1">
      <c r="F655" s="29"/>
      <c r="G655" s="29"/>
      <c r="H655" s="29"/>
      <c r="I655" s="29"/>
    </row>
    <row r="656" ht="15.75" customHeight="1">
      <c r="F656" s="29"/>
      <c r="G656" s="29"/>
      <c r="H656" s="29"/>
      <c r="I656" s="29"/>
    </row>
    <row r="657" ht="15.75" customHeight="1">
      <c r="F657" s="29"/>
      <c r="G657" s="29"/>
      <c r="H657" s="29"/>
      <c r="I657" s="29"/>
    </row>
    <row r="658" ht="15.75" customHeight="1">
      <c r="F658" s="29"/>
      <c r="G658" s="29"/>
      <c r="H658" s="29"/>
      <c r="I658" s="29"/>
    </row>
    <row r="659" ht="15.75" customHeight="1">
      <c r="F659" s="29"/>
      <c r="G659" s="29"/>
      <c r="H659" s="29"/>
      <c r="I659" s="29"/>
    </row>
    <row r="660" ht="15.75" customHeight="1">
      <c r="F660" s="29"/>
      <c r="G660" s="29"/>
      <c r="H660" s="29"/>
      <c r="I660" s="29"/>
    </row>
    <row r="661" ht="15.75" customHeight="1">
      <c r="F661" s="29"/>
      <c r="G661" s="29"/>
      <c r="H661" s="29"/>
      <c r="I661" s="29"/>
    </row>
    <row r="662" ht="15.75" customHeight="1">
      <c r="F662" s="29"/>
      <c r="G662" s="29"/>
      <c r="H662" s="29"/>
      <c r="I662" s="29"/>
    </row>
    <row r="663" ht="15.75" customHeight="1">
      <c r="F663" s="29"/>
      <c r="G663" s="29"/>
      <c r="H663" s="29"/>
      <c r="I663" s="29"/>
    </row>
    <row r="664" ht="15.75" customHeight="1">
      <c r="F664" s="29"/>
      <c r="G664" s="29"/>
      <c r="H664" s="29"/>
      <c r="I664" s="29"/>
    </row>
    <row r="665" ht="15.75" customHeight="1">
      <c r="F665" s="29"/>
      <c r="G665" s="29"/>
      <c r="H665" s="29"/>
      <c r="I665" s="29"/>
    </row>
    <row r="666" ht="15.75" customHeight="1">
      <c r="F666" s="29"/>
      <c r="G666" s="29"/>
      <c r="H666" s="29"/>
      <c r="I666" s="29"/>
    </row>
    <row r="667" ht="15.75" customHeight="1">
      <c r="F667" s="29"/>
      <c r="G667" s="29"/>
      <c r="H667" s="29"/>
      <c r="I667" s="29"/>
    </row>
    <row r="668" ht="15.75" customHeight="1">
      <c r="F668" s="29"/>
      <c r="G668" s="29"/>
      <c r="H668" s="29"/>
      <c r="I668" s="29"/>
    </row>
    <row r="669" ht="15.75" customHeight="1">
      <c r="F669" s="29"/>
      <c r="G669" s="29"/>
      <c r="H669" s="29"/>
      <c r="I669" s="29"/>
    </row>
    <row r="670" ht="15.75" customHeight="1">
      <c r="F670" s="29"/>
      <c r="G670" s="29"/>
      <c r="H670" s="29"/>
      <c r="I670" s="29"/>
    </row>
    <row r="671" ht="15.75" customHeight="1">
      <c r="F671" s="29"/>
      <c r="G671" s="29"/>
      <c r="H671" s="29"/>
      <c r="I671" s="29"/>
    </row>
    <row r="672" ht="15.75" customHeight="1">
      <c r="F672" s="29"/>
      <c r="G672" s="29"/>
      <c r="H672" s="29"/>
      <c r="I672" s="29"/>
    </row>
    <row r="673" ht="15.75" customHeight="1">
      <c r="F673" s="29"/>
      <c r="G673" s="29"/>
      <c r="H673" s="29"/>
      <c r="I673" s="29"/>
    </row>
    <row r="674" ht="15.75" customHeight="1">
      <c r="F674" s="29"/>
      <c r="G674" s="29"/>
      <c r="H674" s="29"/>
      <c r="I674" s="29"/>
    </row>
    <row r="675" ht="15.75" customHeight="1">
      <c r="F675" s="29"/>
      <c r="G675" s="29"/>
      <c r="H675" s="29"/>
      <c r="I675" s="29"/>
    </row>
    <row r="676" ht="15.75" customHeight="1">
      <c r="F676" s="29"/>
      <c r="G676" s="29"/>
      <c r="H676" s="29"/>
      <c r="I676" s="29"/>
    </row>
    <row r="677" ht="15.75" customHeight="1">
      <c r="F677" s="29"/>
      <c r="G677" s="29"/>
      <c r="H677" s="29"/>
      <c r="I677" s="29"/>
    </row>
    <row r="678" ht="15.75" customHeight="1">
      <c r="F678" s="29"/>
      <c r="G678" s="29"/>
      <c r="H678" s="29"/>
      <c r="I678" s="29"/>
    </row>
    <row r="679" ht="15.75" customHeight="1">
      <c r="F679" s="29"/>
      <c r="G679" s="29"/>
      <c r="H679" s="29"/>
      <c r="I679" s="29"/>
    </row>
    <row r="680" ht="15.75" customHeight="1">
      <c r="F680" s="29"/>
      <c r="G680" s="29"/>
      <c r="H680" s="29"/>
      <c r="I680" s="29"/>
    </row>
    <row r="681" ht="15.75" customHeight="1">
      <c r="F681" s="29"/>
      <c r="G681" s="29"/>
      <c r="H681" s="29"/>
      <c r="I681" s="29"/>
    </row>
    <row r="682" ht="15.75" customHeight="1">
      <c r="F682" s="29"/>
      <c r="G682" s="29"/>
      <c r="H682" s="29"/>
      <c r="I682" s="29"/>
    </row>
    <row r="683" ht="15.75" customHeight="1">
      <c r="F683" s="29"/>
      <c r="G683" s="29"/>
      <c r="H683" s="29"/>
      <c r="I683" s="29"/>
    </row>
    <row r="684" ht="15.75" customHeight="1">
      <c r="F684" s="29"/>
      <c r="G684" s="29"/>
      <c r="H684" s="29"/>
      <c r="I684" s="29"/>
    </row>
    <row r="685" ht="15.75" customHeight="1">
      <c r="F685" s="29"/>
      <c r="G685" s="29"/>
      <c r="H685" s="29"/>
      <c r="I685" s="29"/>
    </row>
    <row r="686" ht="15.75" customHeight="1">
      <c r="F686" s="29"/>
      <c r="G686" s="29"/>
      <c r="H686" s="29"/>
      <c r="I686" s="29"/>
    </row>
    <row r="687" ht="15.75" customHeight="1">
      <c r="F687" s="29"/>
      <c r="G687" s="29"/>
      <c r="H687" s="29"/>
      <c r="I687" s="29"/>
    </row>
    <row r="688" ht="15.75" customHeight="1">
      <c r="F688" s="29"/>
      <c r="G688" s="29"/>
      <c r="H688" s="29"/>
      <c r="I688" s="29"/>
    </row>
    <row r="689" ht="15.75" customHeight="1">
      <c r="F689" s="29"/>
      <c r="G689" s="29"/>
      <c r="H689" s="29"/>
      <c r="I689" s="29"/>
    </row>
    <row r="690" ht="15.75" customHeight="1">
      <c r="F690" s="29"/>
      <c r="G690" s="29"/>
      <c r="H690" s="29"/>
      <c r="I690" s="29"/>
    </row>
    <row r="691" ht="15.75" customHeight="1">
      <c r="F691" s="29"/>
      <c r="G691" s="29"/>
      <c r="H691" s="29"/>
      <c r="I691" s="29"/>
    </row>
    <row r="692" ht="15.75" customHeight="1">
      <c r="F692" s="29"/>
      <c r="G692" s="29"/>
      <c r="H692" s="29"/>
      <c r="I692" s="29"/>
    </row>
    <row r="693" ht="15.75" customHeight="1">
      <c r="F693" s="29"/>
      <c r="G693" s="29"/>
      <c r="H693" s="29"/>
      <c r="I693" s="29"/>
    </row>
    <row r="694" ht="15.75" customHeight="1">
      <c r="F694" s="29"/>
      <c r="G694" s="29"/>
      <c r="H694" s="29"/>
      <c r="I694" s="29"/>
    </row>
    <row r="695" ht="15.75" customHeight="1">
      <c r="F695" s="29"/>
      <c r="G695" s="29"/>
      <c r="H695" s="29"/>
      <c r="I695" s="29"/>
    </row>
    <row r="696" ht="15.75" customHeight="1">
      <c r="F696" s="29"/>
      <c r="G696" s="29"/>
      <c r="H696" s="29"/>
      <c r="I696" s="29"/>
    </row>
    <row r="697" ht="15.75" customHeight="1">
      <c r="F697" s="29"/>
      <c r="G697" s="29"/>
      <c r="H697" s="29"/>
      <c r="I697" s="29"/>
    </row>
    <row r="698" ht="15.75" customHeight="1">
      <c r="F698" s="29"/>
      <c r="G698" s="29"/>
      <c r="H698" s="29"/>
      <c r="I698" s="29"/>
    </row>
    <row r="699" ht="15.75" customHeight="1">
      <c r="F699" s="29"/>
      <c r="G699" s="29"/>
      <c r="H699" s="29"/>
      <c r="I699" s="29"/>
    </row>
    <row r="700" ht="15.75" customHeight="1">
      <c r="F700" s="29"/>
      <c r="G700" s="29"/>
      <c r="H700" s="29"/>
      <c r="I700" s="29"/>
    </row>
    <row r="701" ht="15.75" customHeight="1">
      <c r="F701" s="29"/>
      <c r="G701" s="29"/>
      <c r="H701" s="29"/>
      <c r="I701" s="29"/>
    </row>
    <row r="702" ht="15.75" customHeight="1">
      <c r="F702" s="29"/>
      <c r="G702" s="29"/>
      <c r="H702" s="29"/>
      <c r="I702" s="29"/>
    </row>
    <row r="703" ht="15.75" customHeight="1">
      <c r="F703" s="29"/>
      <c r="G703" s="29"/>
      <c r="H703" s="29"/>
      <c r="I703" s="29"/>
    </row>
    <row r="704" ht="15.75" customHeight="1">
      <c r="F704" s="29"/>
      <c r="G704" s="29"/>
      <c r="H704" s="29"/>
      <c r="I704" s="29"/>
    </row>
    <row r="705" ht="15.75" customHeight="1">
      <c r="F705" s="29"/>
      <c r="G705" s="29"/>
      <c r="H705" s="29"/>
      <c r="I705" s="29"/>
    </row>
    <row r="706" ht="15.75" customHeight="1">
      <c r="F706" s="29"/>
      <c r="G706" s="29"/>
      <c r="H706" s="29"/>
      <c r="I706" s="29"/>
    </row>
    <row r="707" ht="15.75" customHeight="1">
      <c r="F707" s="29"/>
      <c r="G707" s="29"/>
      <c r="H707" s="29"/>
      <c r="I707" s="29"/>
    </row>
    <row r="708" ht="15.75" customHeight="1">
      <c r="F708" s="29"/>
      <c r="G708" s="29"/>
      <c r="H708" s="29"/>
      <c r="I708" s="29"/>
    </row>
    <row r="709" ht="15.75" customHeight="1">
      <c r="F709" s="29"/>
      <c r="G709" s="29"/>
      <c r="H709" s="29"/>
      <c r="I709" s="29"/>
    </row>
    <row r="710" ht="15.75" customHeight="1">
      <c r="F710" s="29"/>
      <c r="G710" s="29"/>
      <c r="H710" s="29"/>
      <c r="I710" s="29"/>
    </row>
    <row r="711" ht="15.75" customHeight="1">
      <c r="F711" s="29"/>
      <c r="G711" s="29"/>
      <c r="H711" s="29"/>
      <c r="I711" s="29"/>
    </row>
    <row r="712" ht="15.75" customHeight="1">
      <c r="F712" s="29"/>
      <c r="G712" s="29"/>
      <c r="H712" s="29"/>
      <c r="I712" s="29"/>
    </row>
    <row r="713" ht="15.75" customHeight="1">
      <c r="F713" s="29"/>
      <c r="G713" s="29"/>
      <c r="H713" s="29"/>
      <c r="I713" s="29"/>
    </row>
    <row r="714" ht="15.75" customHeight="1">
      <c r="F714" s="29"/>
      <c r="G714" s="29"/>
      <c r="H714" s="29"/>
      <c r="I714" s="29"/>
    </row>
    <row r="715" ht="15.75" customHeight="1">
      <c r="F715" s="29"/>
      <c r="G715" s="29"/>
      <c r="H715" s="29"/>
      <c r="I715" s="29"/>
    </row>
    <row r="716" ht="15.75" customHeight="1">
      <c r="F716" s="29"/>
      <c r="G716" s="29"/>
      <c r="H716" s="29"/>
      <c r="I716" s="29"/>
    </row>
    <row r="717" ht="15.75" customHeight="1">
      <c r="F717" s="29"/>
      <c r="G717" s="29"/>
      <c r="H717" s="29"/>
      <c r="I717" s="29"/>
    </row>
    <row r="718" ht="15.75" customHeight="1">
      <c r="F718" s="29"/>
      <c r="G718" s="29"/>
      <c r="H718" s="29"/>
      <c r="I718" s="29"/>
    </row>
    <row r="719" ht="15.75" customHeight="1">
      <c r="F719" s="29"/>
      <c r="G719" s="29"/>
      <c r="H719" s="29"/>
      <c r="I719" s="29"/>
    </row>
    <row r="720" ht="15.75" customHeight="1">
      <c r="F720" s="29"/>
      <c r="G720" s="29"/>
      <c r="H720" s="29"/>
      <c r="I720" s="29"/>
    </row>
    <row r="721" ht="15.75" customHeight="1">
      <c r="F721" s="29"/>
      <c r="G721" s="29"/>
      <c r="H721" s="29"/>
      <c r="I721" s="29"/>
    </row>
    <row r="722" ht="15.75" customHeight="1">
      <c r="F722" s="29"/>
      <c r="G722" s="29"/>
      <c r="H722" s="29"/>
      <c r="I722" s="29"/>
    </row>
    <row r="723" ht="15.75" customHeight="1">
      <c r="F723" s="29"/>
      <c r="G723" s="29"/>
      <c r="H723" s="29"/>
      <c r="I723" s="29"/>
    </row>
    <row r="724" ht="15.75" customHeight="1">
      <c r="F724" s="29"/>
      <c r="G724" s="29"/>
      <c r="H724" s="29"/>
      <c r="I724" s="29"/>
    </row>
    <row r="725" ht="15.75" customHeight="1">
      <c r="F725" s="29"/>
      <c r="G725" s="29"/>
      <c r="H725" s="29"/>
      <c r="I725" s="29"/>
    </row>
    <row r="726" ht="15.75" customHeight="1">
      <c r="F726" s="29"/>
      <c r="G726" s="29"/>
      <c r="H726" s="29"/>
      <c r="I726" s="29"/>
    </row>
    <row r="727" ht="15.75" customHeight="1">
      <c r="F727" s="29"/>
      <c r="G727" s="29"/>
      <c r="H727" s="29"/>
      <c r="I727" s="29"/>
    </row>
    <row r="728" ht="15.75" customHeight="1">
      <c r="F728" s="29"/>
      <c r="G728" s="29"/>
      <c r="H728" s="29"/>
      <c r="I728" s="29"/>
    </row>
    <row r="729" ht="15.75" customHeight="1">
      <c r="F729" s="29"/>
      <c r="G729" s="29"/>
      <c r="H729" s="29"/>
      <c r="I729" s="29"/>
    </row>
    <row r="730" ht="15.75" customHeight="1">
      <c r="F730" s="29"/>
      <c r="G730" s="29"/>
      <c r="H730" s="29"/>
      <c r="I730" s="29"/>
    </row>
    <row r="731" ht="15.75" customHeight="1">
      <c r="F731" s="29"/>
      <c r="G731" s="29"/>
      <c r="H731" s="29"/>
      <c r="I731" s="29"/>
    </row>
    <row r="732" ht="15.75" customHeight="1">
      <c r="F732" s="29"/>
      <c r="G732" s="29"/>
      <c r="H732" s="29"/>
      <c r="I732" s="29"/>
    </row>
    <row r="733" ht="15.75" customHeight="1">
      <c r="F733" s="29"/>
      <c r="G733" s="29"/>
      <c r="H733" s="29"/>
      <c r="I733" s="29"/>
    </row>
    <row r="734" ht="15.75" customHeight="1">
      <c r="F734" s="29"/>
      <c r="G734" s="29"/>
      <c r="H734" s="29"/>
      <c r="I734" s="29"/>
    </row>
    <row r="735" ht="15.75" customHeight="1">
      <c r="F735" s="29"/>
      <c r="G735" s="29"/>
      <c r="H735" s="29"/>
      <c r="I735" s="29"/>
    </row>
    <row r="736" ht="15.75" customHeight="1">
      <c r="F736" s="29"/>
      <c r="G736" s="29"/>
      <c r="H736" s="29"/>
      <c r="I736" s="29"/>
    </row>
    <row r="737" ht="15.75" customHeight="1">
      <c r="F737" s="29"/>
      <c r="G737" s="29"/>
      <c r="H737" s="29"/>
      <c r="I737" s="29"/>
    </row>
    <row r="738" ht="15.75" customHeight="1">
      <c r="F738" s="29"/>
      <c r="G738" s="29"/>
      <c r="H738" s="29"/>
      <c r="I738" s="29"/>
    </row>
    <row r="739" ht="15.75" customHeight="1">
      <c r="F739" s="29"/>
      <c r="G739" s="29"/>
      <c r="H739" s="29"/>
      <c r="I739" s="29"/>
    </row>
    <row r="740" ht="15.75" customHeight="1">
      <c r="F740" s="29"/>
      <c r="G740" s="29"/>
      <c r="H740" s="29"/>
      <c r="I740" s="29"/>
    </row>
    <row r="741" ht="15.75" customHeight="1">
      <c r="F741" s="29"/>
      <c r="G741" s="29"/>
      <c r="H741" s="29"/>
      <c r="I741" s="29"/>
    </row>
    <row r="742" ht="15.75" customHeight="1">
      <c r="F742" s="29"/>
      <c r="G742" s="29"/>
      <c r="H742" s="29"/>
      <c r="I742" s="29"/>
    </row>
    <row r="743" ht="15.75" customHeight="1">
      <c r="F743" s="29"/>
      <c r="G743" s="29"/>
      <c r="H743" s="29"/>
      <c r="I743" s="29"/>
    </row>
    <row r="744" ht="15.75" customHeight="1">
      <c r="F744" s="29"/>
      <c r="G744" s="29"/>
      <c r="H744" s="29"/>
      <c r="I744" s="29"/>
    </row>
    <row r="745" ht="15.75" customHeight="1">
      <c r="F745" s="29"/>
      <c r="G745" s="29"/>
      <c r="H745" s="29"/>
      <c r="I745" s="29"/>
    </row>
    <row r="746" ht="15.75" customHeight="1">
      <c r="F746" s="29"/>
      <c r="G746" s="29"/>
      <c r="H746" s="29"/>
      <c r="I746" s="29"/>
    </row>
    <row r="747" ht="15.75" customHeight="1">
      <c r="F747" s="29"/>
      <c r="G747" s="29"/>
      <c r="H747" s="29"/>
      <c r="I747" s="29"/>
    </row>
    <row r="748" ht="15.75" customHeight="1">
      <c r="F748" s="29"/>
      <c r="G748" s="29"/>
      <c r="H748" s="29"/>
      <c r="I748" s="29"/>
    </row>
    <row r="749" ht="15.75" customHeight="1">
      <c r="F749" s="29"/>
      <c r="G749" s="29"/>
      <c r="H749" s="29"/>
      <c r="I749" s="29"/>
    </row>
    <row r="750" ht="15.75" customHeight="1">
      <c r="F750" s="29"/>
      <c r="G750" s="29"/>
      <c r="H750" s="29"/>
      <c r="I750" s="29"/>
    </row>
    <row r="751" ht="15.75" customHeight="1">
      <c r="F751" s="29"/>
      <c r="G751" s="29"/>
      <c r="H751" s="29"/>
      <c r="I751" s="29"/>
    </row>
    <row r="752" ht="15.75" customHeight="1">
      <c r="F752" s="29"/>
      <c r="G752" s="29"/>
      <c r="H752" s="29"/>
      <c r="I752" s="29"/>
    </row>
    <row r="753" ht="15.75" customHeight="1">
      <c r="F753" s="29"/>
      <c r="G753" s="29"/>
      <c r="H753" s="29"/>
      <c r="I753" s="29"/>
    </row>
    <row r="754" ht="15.75" customHeight="1">
      <c r="F754" s="29"/>
      <c r="G754" s="29"/>
      <c r="H754" s="29"/>
      <c r="I754" s="29"/>
    </row>
    <row r="755" ht="15.75" customHeight="1">
      <c r="F755" s="29"/>
      <c r="G755" s="29"/>
      <c r="H755" s="29"/>
      <c r="I755" s="29"/>
    </row>
    <row r="756" ht="15.75" customHeight="1">
      <c r="F756" s="29"/>
      <c r="G756" s="29"/>
      <c r="H756" s="29"/>
      <c r="I756" s="29"/>
    </row>
    <row r="757" ht="15.75" customHeight="1">
      <c r="F757" s="29"/>
      <c r="G757" s="29"/>
      <c r="H757" s="29"/>
      <c r="I757" s="29"/>
    </row>
    <row r="758" ht="15.75" customHeight="1">
      <c r="F758" s="29"/>
      <c r="G758" s="29"/>
      <c r="H758" s="29"/>
      <c r="I758" s="29"/>
    </row>
    <row r="759" ht="15.75" customHeight="1">
      <c r="F759" s="29"/>
      <c r="G759" s="29"/>
      <c r="H759" s="29"/>
      <c r="I759" s="29"/>
    </row>
    <row r="760" ht="15.75" customHeight="1">
      <c r="F760" s="29"/>
      <c r="G760" s="29"/>
      <c r="H760" s="29"/>
      <c r="I760" s="29"/>
    </row>
    <row r="761" ht="15.75" customHeight="1">
      <c r="F761" s="29"/>
      <c r="G761" s="29"/>
      <c r="H761" s="29"/>
      <c r="I761" s="29"/>
    </row>
    <row r="762" ht="15.75" customHeight="1">
      <c r="F762" s="29"/>
      <c r="G762" s="29"/>
      <c r="H762" s="29"/>
      <c r="I762" s="29"/>
    </row>
    <row r="763" ht="15.75" customHeight="1">
      <c r="F763" s="29"/>
      <c r="G763" s="29"/>
      <c r="H763" s="29"/>
      <c r="I763" s="29"/>
    </row>
    <row r="764" ht="15.75" customHeight="1">
      <c r="F764" s="29"/>
      <c r="G764" s="29"/>
      <c r="H764" s="29"/>
      <c r="I764" s="29"/>
    </row>
    <row r="765" ht="15.75" customHeight="1">
      <c r="F765" s="29"/>
      <c r="G765" s="29"/>
      <c r="H765" s="29"/>
      <c r="I765" s="29"/>
    </row>
    <row r="766" ht="15.75" customHeight="1">
      <c r="F766" s="29"/>
      <c r="G766" s="29"/>
      <c r="H766" s="29"/>
      <c r="I766" s="29"/>
    </row>
    <row r="767" ht="15.75" customHeight="1">
      <c r="F767" s="29"/>
      <c r="G767" s="29"/>
      <c r="H767" s="29"/>
      <c r="I767" s="29"/>
    </row>
    <row r="768" ht="15.75" customHeight="1">
      <c r="F768" s="29"/>
      <c r="G768" s="29"/>
      <c r="H768" s="29"/>
      <c r="I768" s="29"/>
    </row>
    <row r="769" ht="15.75" customHeight="1">
      <c r="F769" s="29"/>
      <c r="G769" s="29"/>
      <c r="H769" s="29"/>
      <c r="I769" s="29"/>
    </row>
    <row r="770" ht="15.75" customHeight="1">
      <c r="F770" s="29"/>
      <c r="G770" s="29"/>
      <c r="H770" s="29"/>
      <c r="I770" s="29"/>
    </row>
    <row r="771" ht="15.75" customHeight="1">
      <c r="F771" s="29"/>
      <c r="G771" s="29"/>
      <c r="H771" s="29"/>
      <c r="I771" s="29"/>
    </row>
    <row r="772" ht="15.75" customHeight="1">
      <c r="F772" s="29"/>
      <c r="G772" s="29"/>
      <c r="H772" s="29"/>
      <c r="I772" s="29"/>
    </row>
    <row r="773" ht="15.75" customHeight="1">
      <c r="F773" s="29"/>
      <c r="G773" s="29"/>
      <c r="H773" s="29"/>
      <c r="I773" s="29"/>
    </row>
    <row r="774" ht="15.75" customHeight="1">
      <c r="F774" s="29"/>
      <c r="G774" s="29"/>
      <c r="H774" s="29"/>
      <c r="I774" s="29"/>
    </row>
    <row r="775" ht="15.75" customHeight="1">
      <c r="F775" s="29"/>
      <c r="G775" s="29"/>
      <c r="H775" s="29"/>
      <c r="I775" s="29"/>
    </row>
    <row r="776" ht="15.75" customHeight="1">
      <c r="F776" s="29"/>
      <c r="G776" s="29"/>
      <c r="H776" s="29"/>
      <c r="I776" s="29"/>
    </row>
    <row r="777" ht="15.75" customHeight="1">
      <c r="F777" s="29"/>
      <c r="G777" s="29"/>
      <c r="H777" s="29"/>
      <c r="I777" s="29"/>
    </row>
    <row r="778" ht="15.75" customHeight="1">
      <c r="F778" s="29"/>
      <c r="G778" s="29"/>
      <c r="H778" s="29"/>
      <c r="I778" s="29"/>
    </row>
    <row r="779" ht="15.75" customHeight="1">
      <c r="F779" s="29"/>
      <c r="G779" s="29"/>
      <c r="H779" s="29"/>
      <c r="I779" s="29"/>
    </row>
    <row r="780" ht="15.75" customHeight="1">
      <c r="F780" s="29"/>
      <c r="G780" s="29"/>
      <c r="H780" s="29"/>
      <c r="I780" s="29"/>
    </row>
    <row r="781" ht="15.75" customHeight="1">
      <c r="F781" s="29"/>
      <c r="G781" s="29"/>
      <c r="H781" s="29"/>
      <c r="I781" s="29"/>
    </row>
    <row r="782" ht="15.75" customHeight="1">
      <c r="F782" s="29"/>
      <c r="G782" s="29"/>
      <c r="H782" s="29"/>
      <c r="I782" s="29"/>
    </row>
    <row r="783" ht="15.75" customHeight="1">
      <c r="F783" s="29"/>
      <c r="G783" s="29"/>
      <c r="H783" s="29"/>
      <c r="I783" s="29"/>
    </row>
    <row r="784" ht="15.75" customHeight="1">
      <c r="F784" s="29"/>
      <c r="G784" s="29"/>
      <c r="H784" s="29"/>
      <c r="I784" s="29"/>
    </row>
    <row r="785" ht="15.75" customHeight="1">
      <c r="F785" s="29"/>
      <c r="G785" s="29"/>
      <c r="H785" s="29"/>
      <c r="I785" s="29"/>
    </row>
    <row r="786" ht="15.75" customHeight="1">
      <c r="F786" s="29"/>
      <c r="G786" s="29"/>
      <c r="H786" s="29"/>
      <c r="I786" s="29"/>
    </row>
    <row r="787" ht="15.75" customHeight="1">
      <c r="F787" s="29"/>
      <c r="G787" s="29"/>
      <c r="H787" s="29"/>
      <c r="I787" s="29"/>
    </row>
    <row r="788" ht="15.75" customHeight="1">
      <c r="F788" s="29"/>
      <c r="G788" s="29"/>
      <c r="H788" s="29"/>
      <c r="I788" s="29"/>
    </row>
    <row r="789" ht="15.75" customHeight="1">
      <c r="F789" s="29"/>
      <c r="G789" s="29"/>
      <c r="H789" s="29"/>
      <c r="I789" s="29"/>
    </row>
    <row r="790" ht="15.75" customHeight="1">
      <c r="F790" s="29"/>
      <c r="G790" s="29"/>
      <c r="H790" s="29"/>
      <c r="I790" s="29"/>
    </row>
    <row r="791" ht="15.75" customHeight="1">
      <c r="F791" s="29"/>
      <c r="G791" s="29"/>
      <c r="H791" s="29"/>
      <c r="I791" s="29"/>
    </row>
    <row r="792" ht="15.75" customHeight="1">
      <c r="F792" s="29"/>
      <c r="G792" s="29"/>
      <c r="H792" s="29"/>
      <c r="I792" s="29"/>
    </row>
    <row r="793" ht="15.75" customHeight="1">
      <c r="F793" s="29"/>
      <c r="G793" s="29"/>
      <c r="H793" s="29"/>
      <c r="I793" s="29"/>
    </row>
    <row r="794" ht="15.75" customHeight="1">
      <c r="F794" s="29"/>
      <c r="G794" s="29"/>
      <c r="H794" s="29"/>
      <c r="I794" s="29"/>
    </row>
    <row r="795" ht="15.75" customHeight="1">
      <c r="F795" s="29"/>
      <c r="G795" s="29"/>
      <c r="H795" s="29"/>
      <c r="I795" s="29"/>
    </row>
    <row r="796" ht="15.75" customHeight="1">
      <c r="F796" s="29"/>
      <c r="G796" s="29"/>
      <c r="H796" s="29"/>
      <c r="I796" s="29"/>
    </row>
    <row r="797" ht="15.75" customHeight="1">
      <c r="F797" s="29"/>
      <c r="G797" s="29"/>
      <c r="H797" s="29"/>
      <c r="I797" s="29"/>
    </row>
    <row r="798" ht="15.75" customHeight="1">
      <c r="F798" s="29"/>
      <c r="G798" s="29"/>
      <c r="H798" s="29"/>
      <c r="I798" s="29"/>
    </row>
    <row r="799" ht="15.75" customHeight="1">
      <c r="F799" s="29"/>
      <c r="G799" s="29"/>
      <c r="H799" s="29"/>
      <c r="I799" s="29"/>
    </row>
    <row r="800" ht="15.75" customHeight="1">
      <c r="F800" s="29"/>
      <c r="G800" s="29"/>
      <c r="H800" s="29"/>
      <c r="I800" s="29"/>
    </row>
    <row r="801" ht="15.75" customHeight="1">
      <c r="F801" s="29"/>
      <c r="G801" s="29"/>
      <c r="H801" s="29"/>
      <c r="I801" s="29"/>
    </row>
    <row r="802" ht="15.75" customHeight="1">
      <c r="F802" s="29"/>
      <c r="G802" s="29"/>
      <c r="H802" s="29"/>
      <c r="I802" s="29"/>
    </row>
    <row r="803" ht="15.75" customHeight="1">
      <c r="F803" s="29"/>
      <c r="G803" s="29"/>
      <c r="H803" s="29"/>
      <c r="I803" s="29"/>
    </row>
    <row r="804" ht="15.75" customHeight="1">
      <c r="F804" s="29"/>
      <c r="G804" s="29"/>
      <c r="H804" s="29"/>
      <c r="I804" s="29"/>
    </row>
    <row r="805" ht="15.75" customHeight="1">
      <c r="F805" s="29"/>
      <c r="G805" s="29"/>
      <c r="H805" s="29"/>
      <c r="I805" s="29"/>
    </row>
    <row r="806" ht="15.75" customHeight="1">
      <c r="F806" s="29"/>
      <c r="G806" s="29"/>
      <c r="H806" s="29"/>
      <c r="I806" s="29"/>
    </row>
    <row r="807" ht="15.75" customHeight="1">
      <c r="F807" s="29"/>
      <c r="G807" s="29"/>
      <c r="H807" s="29"/>
      <c r="I807" s="29"/>
    </row>
    <row r="808" ht="15.75" customHeight="1">
      <c r="F808" s="29"/>
      <c r="G808" s="29"/>
      <c r="H808" s="29"/>
      <c r="I808" s="29"/>
    </row>
    <row r="809" ht="15.75" customHeight="1">
      <c r="F809" s="29"/>
      <c r="G809" s="29"/>
      <c r="H809" s="29"/>
      <c r="I809" s="29"/>
    </row>
    <row r="810" ht="15.75" customHeight="1">
      <c r="F810" s="29"/>
      <c r="G810" s="29"/>
      <c r="H810" s="29"/>
      <c r="I810" s="29"/>
    </row>
    <row r="811" ht="15.75" customHeight="1">
      <c r="F811" s="29"/>
      <c r="G811" s="29"/>
      <c r="H811" s="29"/>
      <c r="I811" s="29"/>
    </row>
    <row r="812" ht="15.75" customHeight="1">
      <c r="F812" s="29"/>
      <c r="G812" s="29"/>
      <c r="H812" s="29"/>
      <c r="I812" s="29"/>
    </row>
    <row r="813" ht="15.75" customHeight="1">
      <c r="F813" s="29"/>
      <c r="G813" s="29"/>
      <c r="H813" s="29"/>
      <c r="I813" s="29"/>
    </row>
    <row r="814" ht="15.75" customHeight="1">
      <c r="F814" s="29"/>
      <c r="G814" s="29"/>
      <c r="H814" s="29"/>
      <c r="I814" s="29"/>
    </row>
    <row r="815" ht="15.75" customHeight="1">
      <c r="F815" s="29"/>
      <c r="G815" s="29"/>
      <c r="H815" s="29"/>
      <c r="I815" s="29"/>
    </row>
    <row r="816" ht="15.75" customHeight="1">
      <c r="F816" s="29"/>
      <c r="G816" s="29"/>
      <c r="H816" s="29"/>
      <c r="I816" s="29"/>
    </row>
    <row r="817" ht="15.75" customHeight="1">
      <c r="F817" s="29"/>
      <c r="G817" s="29"/>
      <c r="H817" s="29"/>
      <c r="I817" s="29"/>
    </row>
    <row r="818" ht="15.75" customHeight="1">
      <c r="F818" s="29"/>
      <c r="G818" s="29"/>
      <c r="H818" s="29"/>
      <c r="I818" s="29"/>
    </row>
    <row r="819" ht="15.75" customHeight="1">
      <c r="F819" s="29"/>
      <c r="G819" s="29"/>
      <c r="H819" s="29"/>
      <c r="I819" s="29"/>
    </row>
    <row r="820" ht="15.75" customHeight="1">
      <c r="F820" s="29"/>
      <c r="G820" s="29"/>
      <c r="H820" s="29"/>
      <c r="I820" s="29"/>
    </row>
    <row r="821" ht="15.75" customHeight="1">
      <c r="F821" s="29"/>
      <c r="G821" s="29"/>
      <c r="H821" s="29"/>
      <c r="I821" s="29"/>
    </row>
    <row r="822" ht="15.75" customHeight="1">
      <c r="F822" s="29"/>
      <c r="G822" s="29"/>
      <c r="H822" s="29"/>
      <c r="I822" s="29"/>
    </row>
    <row r="823" ht="15.75" customHeight="1">
      <c r="F823" s="29"/>
      <c r="G823" s="29"/>
      <c r="H823" s="29"/>
      <c r="I823" s="29"/>
    </row>
    <row r="824" ht="15.75" customHeight="1">
      <c r="F824" s="29"/>
      <c r="G824" s="29"/>
      <c r="H824" s="29"/>
      <c r="I824" s="29"/>
    </row>
    <row r="825" ht="15.75" customHeight="1">
      <c r="F825" s="29"/>
      <c r="G825" s="29"/>
      <c r="H825" s="29"/>
      <c r="I825" s="29"/>
    </row>
    <row r="826" ht="15.75" customHeight="1">
      <c r="F826" s="29"/>
      <c r="G826" s="29"/>
      <c r="H826" s="29"/>
      <c r="I826" s="29"/>
    </row>
    <row r="827" ht="15.75" customHeight="1">
      <c r="F827" s="29"/>
      <c r="G827" s="29"/>
      <c r="H827" s="29"/>
      <c r="I827" s="29"/>
    </row>
    <row r="828" ht="15.75" customHeight="1">
      <c r="F828" s="29"/>
      <c r="G828" s="29"/>
      <c r="H828" s="29"/>
      <c r="I828" s="29"/>
    </row>
    <row r="829" ht="15.75" customHeight="1">
      <c r="F829" s="29"/>
      <c r="G829" s="29"/>
      <c r="H829" s="29"/>
      <c r="I829" s="29"/>
    </row>
    <row r="830" ht="15.75" customHeight="1">
      <c r="F830" s="29"/>
      <c r="G830" s="29"/>
      <c r="H830" s="29"/>
      <c r="I830" s="29"/>
    </row>
    <row r="831" ht="15.75" customHeight="1">
      <c r="F831" s="29"/>
      <c r="G831" s="29"/>
      <c r="H831" s="29"/>
      <c r="I831" s="29"/>
    </row>
    <row r="832" ht="15.75" customHeight="1">
      <c r="F832" s="29"/>
      <c r="G832" s="29"/>
      <c r="H832" s="29"/>
      <c r="I832" s="29"/>
    </row>
    <row r="833" ht="15.75" customHeight="1">
      <c r="F833" s="29"/>
      <c r="G833" s="29"/>
      <c r="H833" s="29"/>
      <c r="I833" s="29"/>
    </row>
    <row r="834" ht="15.75" customHeight="1">
      <c r="F834" s="29"/>
      <c r="G834" s="29"/>
      <c r="H834" s="29"/>
      <c r="I834" s="29"/>
    </row>
    <row r="835" ht="15.75" customHeight="1">
      <c r="F835" s="29"/>
      <c r="G835" s="29"/>
      <c r="H835" s="29"/>
      <c r="I835" s="29"/>
    </row>
    <row r="836" ht="15.75" customHeight="1">
      <c r="F836" s="29"/>
      <c r="G836" s="29"/>
      <c r="H836" s="29"/>
      <c r="I836" s="29"/>
    </row>
    <row r="837" ht="15.75" customHeight="1">
      <c r="F837" s="29"/>
      <c r="G837" s="29"/>
      <c r="H837" s="29"/>
      <c r="I837" s="29"/>
    </row>
    <row r="838" ht="15.75" customHeight="1">
      <c r="F838" s="29"/>
      <c r="G838" s="29"/>
      <c r="H838" s="29"/>
      <c r="I838" s="29"/>
    </row>
    <row r="839" ht="15.75" customHeight="1">
      <c r="F839" s="29"/>
      <c r="G839" s="29"/>
      <c r="H839" s="29"/>
      <c r="I839" s="29"/>
    </row>
    <row r="840" ht="15.75" customHeight="1">
      <c r="F840" s="29"/>
      <c r="G840" s="29"/>
      <c r="H840" s="29"/>
      <c r="I840" s="29"/>
    </row>
    <row r="841" ht="15.75" customHeight="1">
      <c r="F841" s="29"/>
      <c r="G841" s="29"/>
      <c r="H841" s="29"/>
      <c r="I841" s="29"/>
    </row>
    <row r="842" ht="15.75" customHeight="1">
      <c r="F842" s="29"/>
      <c r="G842" s="29"/>
      <c r="H842" s="29"/>
      <c r="I842" s="29"/>
    </row>
    <row r="843" ht="15.75" customHeight="1">
      <c r="F843" s="29"/>
      <c r="G843" s="29"/>
      <c r="H843" s="29"/>
      <c r="I843" s="29"/>
    </row>
    <row r="844" ht="15.75" customHeight="1">
      <c r="F844" s="29"/>
      <c r="G844" s="29"/>
      <c r="H844" s="29"/>
      <c r="I844" s="29"/>
    </row>
    <row r="845" ht="15.75" customHeight="1">
      <c r="F845" s="29"/>
      <c r="G845" s="29"/>
      <c r="H845" s="29"/>
      <c r="I845" s="29"/>
    </row>
    <row r="846" ht="15.75" customHeight="1">
      <c r="F846" s="29"/>
      <c r="G846" s="29"/>
      <c r="H846" s="29"/>
      <c r="I846" s="29"/>
    </row>
    <row r="847" ht="15.75" customHeight="1">
      <c r="F847" s="29"/>
      <c r="G847" s="29"/>
      <c r="H847" s="29"/>
      <c r="I847" s="29"/>
    </row>
    <row r="848" ht="15.75" customHeight="1">
      <c r="F848" s="29"/>
      <c r="G848" s="29"/>
      <c r="H848" s="29"/>
      <c r="I848" s="29"/>
    </row>
    <row r="849" ht="15.75" customHeight="1">
      <c r="F849" s="29"/>
      <c r="G849" s="29"/>
      <c r="H849" s="29"/>
      <c r="I849" s="29"/>
    </row>
    <row r="850" ht="15.75" customHeight="1">
      <c r="F850" s="29"/>
      <c r="G850" s="29"/>
      <c r="H850" s="29"/>
      <c r="I850" s="29"/>
    </row>
    <row r="851" ht="15.75" customHeight="1">
      <c r="F851" s="29"/>
      <c r="G851" s="29"/>
      <c r="H851" s="29"/>
      <c r="I851" s="29"/>
    </row>
    <row r="852" ht="15.75" customHeight="1">
      <c r="F852" s="29"/>
      <c r="G852" s="29"/>
      <c r="H852" s="29"/>
      <c r="I852" s="29"/>
    </row>
    <row r="853" ht="15.75" customHeight="1">
      <c r="F853" s="29"/>
      <c r="G853" s="29"/>
      <c r="H853" s="29"/>
      <c r="I853" s="29"/>
    </row>
    <row r="854" ht="15.75" customHeight="1">
      <c r="F854" s="29"/>
      <c r="G854" s="29"/>
      <c r="H854" s="29"/>
      <c r="I854" s="29"/>
    </row>
    <row r="855" ht="15.75" customHeight="1">
      <c r="F855" s="29"/>
      <c r="G855" s="29"/>
      <c r="H855" s="29"/>
      <c r="I855" s="29"/>
    </row>
    <row r="856" ht="15.75" customHeight="1">
      <c r="F856" s="29"/>
      <c r="G856" s="29"/>
      <c r="H856" s="29"/>
      <c r="I856" s="29"/>
    </row>
    <row r="857" ht="15.75" customHeight="1">
      <c r="F857" s="29"/>
      <c r="G857" s="29"/>
      <c r="H857" s="29"/>
      <c r="I857" s="29"/>
    </row>
    <row r="858" ht="15.75" customHeight="1">
      <c r="F858" s="29"/>
      <c r="G858" s="29"/>
      <c r="H858" s="29"/>
      <c r="I858" s="29"/>
    </row>
    <row r="859" ht="15.75" customHeight="1">
      <c r="F859" s="29"/>
      <c r="G859" s="29"/>
      <c r="H859" s="29"/>
      <c r="I859" s="29"/>
    </row>
    <row r="860" ht="15.75" customHeight="1">
      <c r="F860" s="29"/>
      <c r="G860" s="29"/>
      <c r="H860" s="29"/>
      <c r="I860" s="29"/>
    </row>
    <row r="861" ht="15.75" customHeight="1">
      <c r="F861" s="29"/>
      <c r="G861" s="29"/>
      <c r="H861" s="29"/>
      <c r="I861" s="29"/>
    </row>
    <row r="862" ht="15.75" customHeight="1">
      <c r="F862" s="29"/>
      <c r="G862" s="29"/>
      <c r="H862" s="29"/>
      <c r="I862" s="29"/>
    </row>
    <row r="863" ht="15.75" customHeight="1">
      <c r="F863" s="29"/>
      <c r="G863" s="29"/>
      <c r="H863" s="29"/>
      <c r="I863" s="29"/>
    </row>
    <row r="864" ht="15.75" customHeight="1">
      <c r="F864" s="29"/>
      <c r="G864" s="29"/>
      <c r="H864" s="29"/>
      <c r="I864" s="29"/>
    </row>
    <row r="865" ht="15.75" customHeight="1">
      <c r="F865" s="29"/>
      <c r="G865" s="29"/>
      <c r="H865" s="29"/>
      <c r="I865" s="29"/>
    </row>
    <row r="866" ht="15.75" customHeight="1">
      <c r="F866" s="29"/>
      <c r="G866" s="29"/>
      <c r="H866" s="29"/>
      <c r="I866" s="29"/>
    </row>
    <row r="867" ht="15.75" customHeight="1">
      <c r="F867" s="29"/>
      <c r="G867" s="29"/>
      <c r="H867" s="29"/>
      <c r="I867" s="29"/>
    </row>
    <row r="868" ht="15.75" customHeight="1">
      <c r="F868" s="29"/>
      <c r="G868" s="29"/>
      <c r="H868" s="29"/>
      <c r="I868" s="29"/>
    </row>
    <row r="869" ht="15.75" customHeight="1">
      <c r="F869" s="29"/>
      <c r="G869" s="29"/>
      <c r="H869" s="29"/>
      <c r="I869" s="29"/>
    </row>
    <row r="870" ht="15.75" customHeight="1">
      <c r="F870" s="29"/>
      <c r="G870" s="29"/>
      <c r="H870" s="29"/>
      <c r="I870" s="29"/>
    </row>
    <row r="871" ht="15.75" customHeight="1">
      <c r="F871" s="29"/>
      <c r="G871" s="29"/>
      <c r="H871" s="29"/>
      <c r="I871" s="29"/>
    </row>
    <row r="872" ht="15.75" customHeight="1">
      <c r="F872" s="29"/>
      <c r="G872" s="29"/>
      <c r="H872" s="29"/>
      <c r="I872" s="29"/>
    </row>
    <row r="873" ht="15.75" customHeight="1">
      <c r="F873" s="29"/>
      <c r="G873" s="29"/>
      <c r="H873" s="29"/>
      <c r="I873" s="29"/>
    </row>
    <row r="874" ht="15.75" customHeight="1">
      <c r="F874" s="29"/>
      <c r="G874" s="29"/>
      <c r="H874" s="29"/>
      <c r="I874" s="29"/>
    </row>
    <row r="875" ht="15.75" customHeight="1">
      <c r="F875" s="29"/>
      <c r="G875" s="29"/>
      <c r="H875" s="29"/>
      <c r="I875" s="29"/>
    </row>
    <row r="876" ht="15.75" customHeight="1">
      <c r="F876" s="29"/>
      <c r="G876" s="29"/>
      <c r="H876" s="29"/>
      <c r="I876" s="29"/>
    </row>
    <row r="877" ht="15.75" customHeight="1">
      <c r="F877" s="29"/>
      <c r="G877" s="29"/>
      <c r="H877" s="29"/>
      <c r="I877" s="29"/>
    </row>
    <row r="878" ht="15.75" customHeight="1">
      <c r="F878" s="29"/>
      <c r="G878" s="29"/>
      <c r="H878" s="29"/>
      <c r="I878" s="29"/>
    </row>
    <row r="879" ht="15.75" customHeight="1">
      <c r="F879" s="29"/>
      <c r="G879" s="29"/>
      <c r="H879" s="29"/>
      <c r="I879" s="29"/>
    </row>
    <row r="880" ht="15.75" customHeight="1">
      <c r="F880" s="29"/>
      <c r="G880" s="29"/>
      <c r="H880" s="29"/>
      <c r="I880" s="29"/>
    </row>
    <row r="881" ht="15.75" customHeight="1">
      <c r="F881" s="29"/>
      <c r="G881" s="29"/>
      <c r="H881" s="29"/>
      <c r="I881" s="29"/>
    </row>
    <row r="882" ht="15.75" customHeight="1">
      <c r="F882" s="29"/>
      <c r="G882" s="29"/>
      <c r="H882" s="29"/>
      <c r="I882" s="29"/>
    </row>
    <row r="883" ht="15.75" customHeight="1">
      <c r="F883" s="29"/>
      <c r="G883" s="29"/>
      <c r="H883" s="29"/>
      <c r="I883" s="29"/>
    </row>
    <row r="884" ht="15.75" customHeight="1">
      <c r="F884" s="29"/>
      <c r="G884" s="29"/>
      <c r="H884" s="29"/>
      <c r="I884" s="29"/>
    </row>
    <row r="885" ht="15.75" customHeight="1">
      <c r="F885" s="29"/>
      <c r="G885" s="29"/>
      <c r="H885" s="29"/>
      <c r="I885" s="29"/>
    </row>
    <row r="886" ht="15.75" customHeight="1">
      <c r="F886" s="29"/>
      <c r="G886" s="29"/>
      <c r="H886" s="29"/>
      <c r="I886" s="29"/>
    </row>
    <row r="887" ht="15.75" customHeight="1">
      <c r="F887" s="29"/>
      <c r="G887" s="29"/>
      <c r="H887" s="29"/>
      <c r="I887" s="29"/>
    </row>
    <row r="888" ht="15.75" customHeight="1">
      <c r="F888" s="29"/>
      <c r="G888" s="29"/>
      <c r="H888" s="29"/>
      <c r="I888" s="29"/>
    </row>
    <row r="889" ht="15.75" customHeight="1">
      <c r="F889" s="29"/>
      <c r="G889" s="29"/>
      <c r="H889" s="29"/>
      <c r="I889" s="29"/>
    </row>
    <row r="890" ht="15.75" customHeight="1">
      <c r="F890" s="29"/>
      <c r="G890" s="29"/>
      <c r="H890" s="29"/>
      <c r="I890" s="29"/>
    </row>
    <row r="891" ht="15.75" customHeight="1">
      <c r="F891" s="29"/>
      <c r="G891" s="29"/>
      <c r="H891" s="29"/>
      <c r="I891" s="29"/>
    </row>
    <row r="892" ht="15.75" customHeight="1">
      <c r="F892" s="29"/>
      <c r="G892" s="29"/>
      <c r="H892" s="29"/>
      <c r="I892" s="29"/>
    </row>
    <row r="893" ht="15.75" customHeight="1">
      <c r="F893" s="29"/>
      <c r="G893" s="29"/>
      <c r="H893" s="29"/>
      <c r="I893" s="29"/>
    </row>
    <row r="894" ht="15.75" customHeight="1">
      <c r="F894" s="29"/>
      <c r="G894" s="29"/>
      <c r="H894" s="29"/>
      <c r="I894" s="29"/>
    </row>
    <row r="895" ht="15.75" customHeight="1">
      <c r="F895" s="29"/>
      <c r="G895" s="29"/>
      <c r="H895" s="29"/>
      <c r="I895" s="29"/>
    </row>
    <row r="896" ht="15.75" customHeight="1">
      <c r="F896" s="29"/>
      <c r="G896" s="29"/>
      <c r="H896" s="29"/>
      <c r="I896" s="29"/>
    </row>
    <row r="897" ht="15.75" customHeight="1">
      <c r="F897" s="29"/>
      <c r="G897" s="29"/>
      <c r="H897" s="29"/>
      <c r="I897" s="29"/>
    </row>
    <row r="898" ht="15.75" customHeight="1">
      <c r="F898" s="29"/>
      <c r="G898" s="29"/>
      <c r="H898" s="29"/>
      <c r="I898" s="29"/>
    </row>
    <row r="899" ht="15.75" customHeight="1">
      <c r="F899" s="29"/>
      <c r="G899" s="29"/>
      <c r="H899" s="29"/>
      <c r="I899" s="29"/>
    </row>
    <row r="900" ht="15.75" customHeight="1">
      <c r="F900" s="29"/>
      <c r="G900" s="29"/>
      <c r="H900" s="29"/>
      <c r="I900" s="29"/>
    </row>
    <row r="901" ht="15.75" customHeight="1">
      <c r="F901" s="29"/>
      <c r="G901" s="29"/>
      <c r="H901" s="29"/>
      <c r="I901" s="29"/>
    </row>
    <row r="902" ht="15.75" customHeight="1">
      <c r="F902" s="29"/>
      <c r="G902" s="29"/>
      <c r="H902" s="29"/>
      <c r="I902" s="29"/>
    </row>
    <row r="903" ht="15.75" customHeight="1">
      <c r="F903" s="29"/>
      <c r="G903" s="29"/>
      <c r="H903" s="29"/>
      <c r="I903" s="29"/>
    </row>
    <row r="904" ht="15.75" customHeight="1">
      <c r="F904" s="29"/>
      <c r="G904" s="29"/>
      <c r="H904" s="29"/>
      <c r="I904" s="29"/>
    </row>
    <row r="905" ht="15.75" customHeight="1">
      <c r="F905" s="29"/>
      <c r="G905" s="29"/>
      <c r="H905" s="29"/>
      <c r="I905" s="29"/>
    </row>
    <row r="906" ht="15.75" customHeight="1">
      <c r="F906" s="29"/>
      <c r="G906" s="29"/>
      <c r="H906" s="29"/>
      <c r="I906" s="29"/>
    </row>
    <row r="907" ht="15.75" customHeight="1">
      <c r="F907" s="29"/>
      <c r="G907" s="29"/>
      <c r="H907" s="29"/>
      <c r="I907" s="29"/>
    </row>
    <row r="908" ht="15.75" customHeight="1">
      <c r="F908" s="29"/>
      <c r="G908" s="29"/>
      <c r="H908" s="29"/>
      <c r="I908" s="29"/>
    </row>
    <row r="909" ht="15.75" customHeight="1">
      <c r="F909" s="29"/>
      <c r="G909" s="29"/>
      <c r="H909" s="29"/>
      <c r="I909" s="29"/>
    </row>
    <row r="910" ht="15.75" customHeight="1">
      <c r="F910" s="29"/>
      <c r="G910" s="29"/>
      <c r="H910" s="29"/>
      <c r="I910" s="29"/>
    </row>
    <row r="911" ht="15.75" customHeight="1">
      <c r="F911" s="29"/>
      <c r="G911" s="29"/>
      <c r="H911" s="29"/>
      <c r="I911" s="29"/>
    </row>
    <row r="912" ht="15.75" customHeight="1">
      <c r="F912" s="29"/>
      <c r="G912" s="29"/>
      <c r="H912" s="29"/>
      <c r="I912" s="29"/>
    </row>
    <row r="913" ht="15.75" customHeight="1">
      <c r="F913" s="29"/>
      <c r="G913" s="29"/>
      <c r="H913" s="29"/>
      <c r="I913" s="29"/>
    </row>
    <row r="914" ht="15.75" customHeight="1">
      <c r="F914" s="29"/>
      <c r="G914" s="29"/>
      <c r="H914" s="29"/>
      <c r="I914" s="29"/>
    </row>
    <row r="915" ht="15.75" customHeight="1">
      <c r="F915" s="29"/>
      <c r="G915" s="29"/>
      <c r="H915" s="29"/>
      <c r="I915" s="29"/>
    </row>
    <row r="916" ht="15.75" customHeight="1">
      <c r="F916" s="29"/>
      <c r="G916" s="29"/>
      <c r="H916" s="29"/>
      <c r="I916" s="29"/>
    </row>
    <row r="917" ht="15.75" customHeight="1">
      <c r="F917" s="29"/>
      <c r="G917" s="29"/>
      <c r="H917" s="29"/>
      <c r="I917" s="29"/>
    </row>
    <row r="918" ht="15.75" customHeight="1">
      <c r="F918" s="29"/>
      <c r="G918" s="29"/>
      <c r="H918" s="29"/>
      <c r="I918" s="29"/>
    </row>
    <row r="919" ht="15.75" customHeight="1">
      <c r="F919" s="29"/>
      <c r="G919" s="29"/>
      <c r="H919" s="29"/>
      <c r="I919" s="29"/>
    </row>
    <row r="920" ht="15.75" customHeight="1">
      <c r="F920" s="29"/>
      <c r="G920" s="29"/>
      <c r="H920" s="29"/>
      <c r="I920" s="29"/>
    </row>
    <row r="921" ht="15.75" customHeight="1">
      <c r="F921" s="29"/>
      <c r="G921" s="29"/>
      <c r="H921" s="29"/>
      <c r="I921" s="29"/>
    </row>
    <row r="922" ht="15.75" customHeight="1">
      <c r="F922" s="29"/>
      <c r="G922" s="29"/>
      <c r="H922" s="29"/>
      <c r="I922" s="29"/>
    </row>
    <row r="923" ht="15.75" customHeight="1">
      <c r="F923" s="29"/>
      <c r="G923" s="29"/>
      <c r="H923" s="29"/>
      <c r="I923" s="29"/>
    </row>
    <row r="924" ht="15.75" customHeight="1">
      <c r="F924" s="29"/>
      <c r="G924" s="29"/>
      <c r="H924" s="29"/>
      <c r="I924" s="29"/>
    </row>
    <row r="925" ht="15.75" customHeight="1">
      <c r="F925" s="29"/>
      <c r="G925" s="29"/>
      <c r="H925" s="29"/>
      <c r="I925" s="29"/>
    </row>
    <row r="926" ht="15.75" customHeight="1">
      <c r="F926" s="29"/>
      <c r="G926" s="29"/>
      <c r="H926" s="29"/>
      <c r="I926" s="29"/>
    </row>
    <row r="927" ht="15.75" customHeight="1">
      <c r="F927" s="29"/>
      <c r="G927" s="29"/>
      <c r="H927" s="29"/>
      <c r="I927" s="29"/>
    </row>
    <row r="928" ht="15.75" customHeight="1">
      <c r="F928" s="29"/>
      <c r="G928" s="29"/>
      <c r="H928" s="29"/>
      <c r="I928" s="29"/>
    </row>
    <row r="929" ht="15.75" customHeight="1">
      <c r="F929" s="29"/>
      <c r="G929" s="29"/>
      <c r="H929" s="29"/>
      <c r="I929" s="29"/>
    </row>
    <row r="930" ht="15.75" customHeight="1">
      <c r="F930" s="29"/>
      <c r="G930" s="29"/>
      <c r="H930" s="29"/>
      <c r="I930" s="29"/>
    </row>
    <row r="931" ht="15.75" customHeight="1">
      <c r="F931" s="29"/>
      <c r="G931" s="29"/>
      <c r="H931" s="29"/>
      <c r="I931" s="29"/>
    </row>
    <row r="932" ht="15.75" customHeight="1">
      <c r="F932" s="29"/>
      <c r="G932" s="29"/>
      <c r="H932" s="29"/>
      <c r="I932" s="29"/>
    </row>
    <row r="933" ht="15.75" customHeight="1">
      <c r="F933" s="29"/>
      <c r="G933" s="29"/>
      <c r="H933" s="29"/>
      <c r="I933" s="29"/>
    </row>
    <row r="934" ht="15.75" customHeight="1">
      <c r="F934" s="29"/>
      <c r="G934" s="29"/>
      <c r="H934" s="29"/>
      <c r="I934" s="29"/>
    </row>
    <row r="935" ht="15.75" customHeight="1">
      <c r="F935" s="29"/>
      <c r="G935" s="29"/>
      <c r="H935" s="29"/>
      <c r="I935" s="29"/>
    </row>
    <row r="936" ht="15.75" customHeight="1">
      <c r="F936" s="29"/>
      <c r="G936" s="29"/>
      <c r="H936" s="29"/>
      <c r="I936" s="29"/>
    </row>
    <row r="937" ht="15.75" customHeight="1">
      <c r="F937" s="29"/>
      <c r="G937" s="29"/>
      <c r="H937" s="29"/>
      <c r="I937" s="29"/>
    </row>
    <row r="938" ht="15.75" customHeight="1">
      <c r="F938" s="29"/>
      <c r="G938" s="29"/>
      <c r="H938" s="29"/>
      <c r="I938" s="29"/>
    </row>
    <row r="939" ht="15.75" customHeight="1">
      <c r="F939" s="29"/>
      <c r="G939" s="29"/>
      <c r="H939" s="29"/>
      <c r="I939" s="29"/>
    </row>
    <row r="940" ht="15.75" customHeight="1">
      <c r="F940" s="29"/>
      <c r="G940" s="29"/>
      <c r="H940" s="29"/>
      <c r="I940" s="29"/>
    </row>
    <row r="941" ht="15.75" customHeight="1">
      <c r="F941" s="29"/>
      <c r="G941" s="29"/>
      <c r="H941" s="29"/>
      <c r="I941" s="29"/>
    </row>
    <row r="942" ht="15.75" customHeight="1">
      <c r="F942" s="29"/>
      <c r="G942" s="29"/>
      <c r="H942" s="29"/>
      <c r="I942" s="29"/>
    </row>
    <row r="943" ht="15.75" customHeight="1">
      <c r="F943" s="29"/>
      <c r="G943" s="29"/>
      <c r="H943" s="29"/>
      <c r="I943" s="29"/>
    </row>
    <row r="944" ht="15.75" customHeight="1">
      <c r="F944" s="29"/>
      <c r="G944" s="29"/>
      <c r="H944" s="29"/>
      <c r="I944" s="29"/>
    </row>
    <row r="945" ht="15.75" customHeight="1">
      <c r="F945" s="29"/>
      <c r="G945" s="29"/>
      <c r="H945" s="29"/>
      <c r="I945" s="29"/>
    </row>
    <row r="946" ht="15.75" customHeight="1">
      <c r="F946" s="29"/>
      <c r="G946" s="29"/>
      <c r="H946" s="29"/>
      <c r="I946" s="29"/>
    </row>
    <row r="947" ht="15.75" customHeight="1">
      <c r="F947" s="29"/>
      <c r="G947" s="29"/>
      <c r="H947" s="29"/>
      <c r="I947" s="29"/>
    </row>
    <row r="948" ht="15.75" customHeight="1">
      <c r="F948" s="29"/>
      <c r="G948" s="29"/>
      <c r="H948" s="29"/>
      <c r="I948" s="29"/>
    </row>
    <row r="949" ht="15.75" customHeight="1">
      <c r="F949" s="29"/>
      <c r="G949" s="29"/>
      <c r="H949" s="29"/>
      <c r="I949" s="29"/>
    </row>
    <row r="950" ht="15.75" customHeight="1">
      <c r="F950" s="29"/>
      <c r="G950" s="29"/>
      <c r="H950" s="29"/>
      <c r="I950" s="29"/>
    </row>
    <row r="951" ht="15.75" customHeight="1">
      <c r="F951" s="29"/>
      <c r="G951" s="29"/>
      <c r="H951" s="29"/>
      <c r="I951" s="29"/>
    </row>
    <row r="952" ht="15.75" customHeight="1">
      <c r="F952" s="29"/>
      <c r="G952" s="29"/>
      <c r="H952" s="29"/>
      <c r="I952" s="29"/>
    </row>
    <row r="953" ht="15.75" customHeight="1">
      <c r="F953" s="29"/>
      <c r="G953" s="29"/>
      <c r="H953" s="29"/>
      <c r="I953" s="29"/>
    </row>
    <row r="954" ht="15.75" customHeight="1">
      <c r="F954" s="29"/>
      <c r="G954" s="29"/>
      <c r="H954" s="29"/>
      <c r="I954" s="29"/>
    </row>
    <row r="955" ht="15.75" customHeight="1">
      <c r="F955" s="29"/>
      <c r="G955" s="29"/>
      <c r="H955" s="29"/>
      <c r="I955" s="29"/>
    </row>
    <row r="956" ht="15.75" customHeight="1">
      <c r="F956" s="29"/>
      <c r="G956" s="29"/>
      <c r="H956" s="29"/>
      <c r="I956" s="29"/>
    </row>
    <row r="957" ht="15.75" customHeight="1">
      <c r="F957" s="29"/>
      <c r="G957" s="29"/>
      <c r="H957" s="29"/>
      <c r="I957" s="29"/>
    </row>
    <row r="958" ht="15.75" customHeight="1">
      <c r="F958" s="29"/>
      <c r="G958" s="29"/>
      <c r="H958" s="29"/>
      <c r="I958" s="29"/>
    </row>
    <row r="959" ht="15.75" customHeight="1">
      <c r="F959" s="29"/>
      <c r="G959" s="29"/>
      <c r="H959" s="29"/>
      <c r="I959" s="29"/>
    </row>
    <row r="960" ht="15.75" customHeight="1">
      <c r="F960" s="29"/>
      <c r="G960" s="29"/>
      <c r="H960" s="29"/>
      <c r="I960" s="29"/>
    </row>
    <row r="961" ht="15.75" customHeight="1">
      <c r="F961" s="29"/>
      <c r="G961" s="29"/>
      <c r="H961" s="29"/>
      <c r="I961" s="29"/>
    </row>
    <row r="962" ht="15.75" customHeight="1">
      <c r="F962" s="29"/>
      <c r="G962" s="29"/>
      <c r="H962" s="29"/>
      <c r="I962" s="29"/>
    </row>
    <row r="963" ht="15.75" customHeight="1">
      <c r="F963" s="29"/>
      <c r="G963" s="29"/>
      <c r="H963" s="29"/>
      <c r="I963" s="29"/>
    </row>
    <row r="964" ht="15.75" customHeight="1">
      <c r="F964" s="29"/>
      <c r="G964" s="29"/>
      <c r="H964" s="29"/>
      <c r="I964" s="29"/>
    </row>
    <row r="965" ht="15.75" customHeight="1">
      <c r="F965" s="29"/>
      <c r="G965" s="29"/>
      <c r="H965" s="29"/>
      <c r="I965" s="29"/>
    </row>
    <row r="966" ht="15.75" customHeight="1">
      <c r="F966" s="29"/>
      <c r="G966" s="29"/>
      <c r="H966" s="29"/>
      <c r="I966" s="29"/>
    </row>
    <row r="967" ht="15.75" customHeight="1">
      <c r="F967" s="29"/>
      <c r="G967" s="29"/>
      <c r="H967" s="29"/>
      <c r="I967" s="29"/>
    </row>
    <row r="968" ht="15.75" customHeight="1">
      <c r="F968" s="29"/>
      <c r="G968" s="29"/>
      <c r="H968" s="29"/>
      <c r="I968" s="29"/>
    </row>
    <row r="969" ht="15.75" customHeight="1">
      <c r="F969" s="29"/>
      <c r="G969" s="29"/>
      <c r="H969" s="29"/>
      <c r="I969" s="29"/>
    </row>
    <row r="970" ht="15.75" customHeight="1">
      <c r="F970" s="29"/>
      <c r="G970" s="29"/>
      <c r="H970" s="29"/>
      <c r="I970" s="29"/>
    </row>
    <row r="971" ht="15.75" customHeight="1">
      <c r="F971" s="29"/>
      <c r="G971" s="29"/>
      <c r="H971" s="29"/>
      <c r="I971" s="29"/>
    </row>
    <row r="972" ht="15.75" customHeight="1">
      <c r="F972" s="29"/>
      <c r="G972" s="29"/>
      <c r="H972" s="29"/>
      <c r="I972" s="29"/>
    </row>
    <row r="973" ht="15.75" customHeight="1">
      <c r="F973" s="29"/>
      <c r="G973" s="29"/>
      <c r="H973" s="29"/>
      <c r="I973" s="29"/>
    </row>
    <row r="974" ht="15.75" customHeight="1">
      <c r="F974" s="29"/>
      <c r="G974" s="29"/>
      <c r="H974" s="29"/>
      <c r="I974" s="29"/>
    </row>
    <row r="975" ht="15.75" customHeight="1">
      <c r="F975" s="29"/>
      <c r="G975" s="29"/>
      <c r="H975" s="29"/>
      <c r="I975" s="29"/>
    </row>
    <row r="976" ht="15.75" customHeight="1">
      <c r="F976" s="29"/>
      <c r="G976" s="29"/>
      <c r="H976" s="29"/>
      <c r="I976" s="29"/>
    </row>
    <row r="977" ht="15.75" customHeight="1">
      <c r="F977" s="29"/>
      <c r="G977" s="29"/>
      <c r="H977" s="29"/>
      <c r="I977" s="29"/>
    </row>
    <row r="978" ht="15.75" customHeight="1">
      <c r="F978" s="29"/>
      <c r="G978" s="29"/>
      <c r="H978" s="29"/>
      <c r="I978" s="29"/>
    </row>
    <row r="979" ht="15.75" customHeight="1">
      <c r="F979" s="29"/>
      <c r="G979" s="29"/>
      <c r="H979" s="29"/>
      <c r="I979" s="29"/>
    </row>
    <row r="980" ht="15.75" customHeight="1">
      <c r="F980" s="29"/>
      <c r="G980" s="29"/>
      <c r="H980" s="29"/>
      <c r="I980" s="29"/>
    </row>
    <row r="981" ht="15.75" customHeight="1">
      <c r="F981" s="29"/>
      <c r="G981" s="29"/>
      <c r="H981" s="29"/>
      <c r="I981" s="29"/>
    </row>
    <row r="982" ht="15.75" customHeight="1">
      <c r="F982" s="29"/>
      <c r="G982" s="29"/>
      <c r="H982" s="29"/>
      <c r="I982" s="29"/>
    </row>
    <row r="983" ht="15.75" customHeight="1">
      <c r="F983" s="29"/>
      <c r="G983" s="29"/>
      <c r="H983" s="29"/>
      <c r="I983" s="29"/>
    </row>
    <row r="984" ht="15.75" customHeight="1">
      <c r="F984" s="29"/>
      <c r="G984" s="29"/>
      <c r="H984" s="29"/>
      <c r="I984" s="29"/>
    </row>
    <row r="985" ht="15.75" customHeight="1">
      <c r="F985" s="29"/>
      <c r="G985" s="29"/>
      <c r="H985" s="29"/>
      <c r="I985" s="29"/>
    </row>
    <row r="986" ht="15.75" customHeight="1">
      <c r="F986" s="29"/>
      <c r="G986" s="29"/>
      <c r="H986" s="29"/>
      <c r="I986" s="29"/>
    </row>
    <row r="987" ht="15.75" customHeight="1">
      <c r="F987" s="29"/>
      <c r="G987" s="29"/>
      <c r="H987" s="29"/>
      <c r="I987" s="29"/>
    </row>
    <row r="988" ht="15.75" customHeight="1">
      <c r="F988" s="29"/>
      <c r="G988" s="29"/>
      <c r="H988" s="29"/>
      <c r="I988" s="29"/>
    </row>
    <row r="989" ht="15.75" customHeight="1">
      <c r="F989" s="29"/>
      <c r="G989" s="29"/>
      <c r="H989" s="29"/>
      <c r="I989" s="29"/>
    </row>
    <row r="990" ht="15.75" customHeight="1">
      <c r="F990" s="29"/>
      <c r="G990" s="29"/>
      <c r="H990" s="29"/>
      <c r="I990" s="29"/>
    </row>
    <row r="991" ht="15.75" customHeight="1">
      <c r="F991" s="29"/>
      <c r="G991" s="29"/>
      <c r="H991" s="29"/>
      <c r="I991" s="29"/>
    </row>
    <row r="992" ht="15.75" customHeight="1">
      <c r="F992" s="29"/>
      <c r="G992" s="29"/>
      <c r="H992" s="29"/>
      <c r="I992" s="29"/>
    </row>
    <row r="993" ht="15.75" customHeight="1">
      <c r="F993" s="29"/>
      <c r="G993" s="29"/>
      <c r="H993" s="29"/>
      <c r="I993" s="29"/>
    </row>
    <row r="994" ht="15.75" customHeight="1">
      <c r="F994" s="29"/>
      <c r="G994" s="29"/>
      <c r="H994" s="29"/>
      <c r="I994" s="29"/>
    </row>
    <row r="995" ht="15.75" customHeight="1">
      <c r="F995" s="29"/>
      <c r="G995" s="29"/>
      <c r="H995" s="29"/>
      <c r="I995" s="29"/>
    </row>
    <row r="996" ht="15.75" customHeight="1">
      <c r="F996" s="29"/>
      <c r="G996" s="29"/>
      <c r="H996" s="29"/>
      <c r="I996" s="29"/>
    </row>
    <row r="997" ht="15.75" customHeight="1">
      <c r="F997" s="29"/>
      <c r="G997" s="29"/>
      <c r="H997" s="29"/>
      <c r="I997" s="29"/>
    </row>
    <row r="998" ht="15.75" customHeight="1">
      <c r="F998" s="29"/>
      <c r="G998" s="29"/>
      <c r="H998" s="29"/>
      <c r="I998" s="29"/>
    </row>
    <row r="999" ht="15.75" customHeight="1">
      <c r="F999" s="29"/>
      <c r="G999" s="29"/>
      <c r="H999" s="29"/>
      <c r="I999" s="29"/>
    </row>
    <row r="1000" ht="15.75" customHeight="1">
      <c r="F1000" s="29"/>
      <c r="G1000" s="29"/>
      <c r="H1000" s="29"/>
      <c r="I1000" s="29"/>
    </row>
  </sheetData>
  <mergeCells count="323">
    <mergeCell ref="B55:B56"/>
    <mergeCell ref="C55:C56"/>
    <mergeCell ref="E61:E62"/>
    <mergeCell ref="F61:F62"/>
    <mergeCell ref="G61:G62"/>
    <mergeCell ref="H61:H62"/>
    <mergeCell ref="I61:I62"/>
    <mergeCell ref="D61:D62"/>
    <mergeCell ref="D63:D64"/>
    <mergeCell ref="E63:E64"/>
    <mergeCell ref="F63:F64"/>
    <mergeCell ref="G63:G64"/>
    <mergeCell ref="H63:H64"/>
    <mergeCell ref="I63:I64"/>
    <mergeCell ref="B35:B36"/>
    <mergeCell ref="C35:C36"/>
    <mergeCell ref="B41:B42"/>
    <mergeCell ref="C41:C42"/>
    <mergeCell ref="B47:B48"/>
    <mergeCell ref="C47:C48"/>
    <mergeCell ref="B49:B50"/>
    <mergeCell ref="C49:C50"/>
    <mergeCell ref="B53:B54"/>
    <mergeCell ref="C53:C54"/>
    <mergeCell ref="B57:B58"/>
    <mergeCell ref="C57:C58"/>
    <mergeCell ref="D57:D58"/>
    <mergeCell ref="E57:E58"/>
    <mergeCell ref="F57:F58"/>
    <mergeCell ref="G57:G58"/>
    <mergeCell ref="H57:H58"/>
    <mergeCell ref="I57:I58"/>
    <mergeCell ref="E67:E68"/>
    <mergeCell ref="F67:F68"/>
    <mergeCell ref="C37:C38"/>
    <mergeCell ref="B39:B40"/>
    <mergeCell ref="C39:C40"/>
    <mergeCell ref="C80:C81"/>
    <mergeCell ref="C82:C83"/>
    <mergeCell ref="C84:C85"/>
    <mergeCell ref="C86:C87"/>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B65:B66"/>
    <mergeCell ref="C65:C66"/>
    <mergeCell ref="B67:B68"/>
    <mergeCell ref="C67:C68"/>
    <mergeCell ref="B70:B71"/>
    <mergeCell ref="C70:C71"/>
    <mergeCell ref="B74:B75"/>
    <mergeCell ref="C74:C75"/>
    <mergeCell ref="B76:B77"/>
    <mergeCell ref="C76:C77"/>
    <mergeCell ref="G86:G87"/>
    <mergeCell ref="H86:H87"/>
    <mergeCell ref="D84:D85"/>
    <mergeCell ref="E84:E85"/>
    <mergeCell ref="F84:F85"/>
    <mergeCell ref="G84:G85"/>
    <mergeCell ref="H84:H85"/>
    <mergeCell ref="I84:I85"/>
    <mergeCell ref="D86:D87"/>
    <mergeCell ref="I86:I87"/>
    <mergeCell ref="E86:E87"/>
    <mergeCell ref="F86:F87"/>
    <mergeCell ref="E90:E91"/>
    <mergeCell ref="F90:F91"/>
    <mergeCell ref="G90:G91"/>
    <mergeCell ref="H90:H91"/>
    <mergeCell ref="I90:I91"/>
    <mergeCell ref="D90:D91"/>
    <mergeCell ref="D92:D93"/>
    <mergeCell ref="E92:E93"/>
    <mergeCell ref="F92:F93"/>
    <mergeCell ref="G92:G93"/>
    <mergeCell ref="H92:H93"/>
    <mergeCell ref="I92:I93"/>
    <mergeCell ref="E96:E97"/>
    <mergeCell ref="F96:F97"/>
    <mergeCell ref="G96:G97"/>
    <mergeCell ref="H96:H97"/>
    <mergeCell ref="D94:D95"/>
    <mergeCell ref="E94:E95"/>
    <mergeCell ref="F94:F95"/>
    <mergeCell ref="G94:G95"/>
    <mergeCell ref="H94:H95"/>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G74:G75"/>
    <mergeCell ref="H74:H75"/>
    <mergeCell ref="I74:I75"/>
    <mergeCell ref="D76:D77"/>
    <mergeCell ref="I76:I77"/>
    <mergeCell ref="E76:E77"/>
    <mergeCell ref="F76:F77"/>
    <mergeCell ref="E80:E81"/>
    <mergeCell ref="F80:F81"/>
    <mergeCell ref="G80:G81"/>
    <mergeCell ref="H80:H81"/>
    <mergeCell ref="I80:I81"/>
    <mergeCell ref="D80:D81"/>
    <mergeCell ref="D82:D83"/>
    <mergeCell ref="E82:E83"/>
    <mergeCell ref="F82:F83"/>
    <mergeCell ref="G82:G83"/>
    <mergeCell ref="H82:H83"/>
    <mergeCell ref="I82:I83"/>
    <mergeCell ref="H2:H4"/>
    <mergeCell ref="I2:I4"/>
    <mergeCell ref="J2:J4"/>
    <mergeCell ref="K2:K4"/>
    <mergeCell ref="AL1:AL4"/>
    <mergeCell ref="AM2:AM4"/>
    <mergeCell ref="AN2:AN4"/>
    <mergeCell ref="AO2:AO4"/>
    <mergeCell ref="K1:L1"/>
    <mergeCell ref="A2:A4"/>
    <mergeCell ref="B2:B4"/>
    <mergeCell ref="C2:C4"/>
    <mergeCell ref="D2:D4"/>
    <mergeCell ref="E2:E4"/>
    <mergeCell ref="L2:L4"/>
    <mergeCell ref="F5:F6"/>
    <mergeCell ref="G5:G6"/>
    <mergeCell ref="H5:H6"/>
    <mergeCell ref="I5:I6"/>
    <mergeCell ref="B7:B8"/>
    <mergeCell ref="C7:C8"/>
    <mergeCell ref="D7:D8"/>
    <mergeCell ref="E7:E8"/>
    <mergeCell ref="H7:H8"/>
    <mergeCell ref="I7:I8"/>
    <mergeCell ref="F7:F8"/>
    <mergeCell ref="G7:G8"/>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H13:H14"/>
    <mergeCell ref="I13:I14"/>
    <mergeCell ref="H15:H16"/>
    <mergeCell ref="I15:I16"/>
    <mergeCell ref="B13:B14"/>
    <mergeCell ref="C13:C14"/>
    <mergeCell ref="D13:D14"/>
    <mergeCell ref="E13:E14"/>
    <mergeCell ref="F13:F14"/>
    <mergeCell ref="G13:G14"/>
    <mergeCell ref="B15:B16"/>
    <mergeCell ref="C15:C16"/>
    <mergeCell ref="D15:D16"/>
    <mergeCell ref="E15:E16"/>
    <mergeCell ref="F15:F16"/>
    <mergeCell ref="G15:G16"/>
    <mergeCell ref="H17:H18"/>
    <mergeCell ref="I17:I18"/>
    <mergeCell ref="H19:H20"/>
    <mergeCell ref="I19:I20"/>
    <mergeCell ref="B17:B18"/>
    <mergeCell ref="C17:C18"/>
    <mergeCell ref="H27:H28"/>
    <mergeCell ref="H29:H30"/>
    <mergeCell ref="I29:I30"/>
    <mergeCell ref="H31:H32"/>
    <mergeCell ref="I31:I32"/>
    <mergeCell ref="H33:H34"/>
    <mergeCell ref="I33:I34"/>
    <mergeCell ref="H35:H36"/>
    <mergeCell ref="I35:I36"/>
    <mergeCell ref="H37:H38"/>
    <mergeCell ref="I37:I38"/>
    <mergeCell ref="H39:H40"/>
    <mergeCell ref="I39:I40"/>
    <mergeCell ref="I41:I42"/>
    <mergeCell ref="H55:H56"/>
    <mergeCell ref="I55:I56"/>
    <mergeCell ref="H41:H42"/>
    <mergeCell ref="H47:H48"/>
    <mergeCell ref="I47:I48"/>
    <mergeCell ref="H49:H50"/>
    <mergeCell ref="I49:I50"/>
    <mergeCell ref="H53:H54"/>
    <mergeCell ref="I53:I54"/>
    <mergeCell ref="D17:D18"/>
    <mergeCell ref="E17:E18"/>
    <mergeCell ref="F17:F18"/>
    <mergeCell ref="G17:G18"/>
    <mergeCell ref="B19:B20"/>
    <mergeCell ref="C19:C20"/>
    <mergeCell ref="D19:D20"/>
    <mergeCell ref="E19:E20"/>
    <mergeCell ref="F19:F20"/>
    <mergeCell ref="G19:G20"/>
    <mergeCell ref="B21:B22"/>
    <mergeCell ref="C21:C22"/>
    <mergeCell ref="D21:D22"/>
    <mergeCell ref="E21:E22"/>
    <mergeCell ref="H21:H22"/>
    <mergeCell ref="I21:I22"/>
    <mergeCell ref="H23:H24"/>
    <mergeCell ref="I23:I24"/>
    <mergeCell ref="I27:I28"/>
    <mergeCell ref="E39:E40"/>
    <mergeCell ref="F39:F40"/>
    <mergeCell ref="E35:E36"/>
    <mergeCell ref="F35:F36"/>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D53:D54"/>
    <mergeCell ref="D55:D56"/>
    <mergeCell ref="E55:E56"/>
    <mergeCell ref="F55:F56"/>
    <mergeCell ref="G55:G56"/>
    <mergeCell ref="D49:D50"/>
    <mergeCell ref="E49:E50"/>
    <mergeCell ref="F49:F50"/>
    <mergeCell ref="G49:G50"/>
    <mergeCell ref="E53:E54"/>
    <mergeCell ref="F53:F54"/>
    <mergeCell ref="G53:G54"/>
    <mergeCell ref="F21:F22"/>
    <mergeCell ref="G21:G22"/>
    <mergeCell ref="F23:F24"/>
    <mergeCell ref="G23:G24"/>
    <mergeCell ref="F2:F4"/>
    <mergeCell ref="G2:G4"/>
    <mergeCell ref="A5:A24"/>
    <mergeCell ref="B5:B6"/>
    <mergeCell ref="C5:C6"/>
    <mergeCell ref="D5:D6"/>
    <mergeCell ref="E5:E6"/>
    <mergeCell ref="E29:E30"/>
    <mergeCell ref="F29:F30"/>
    <mergeCell ref="D23:D24"/>
    <mergeCell ref="E23:E24"/>
    <mergeCell ref="D27:D28"/>
    <mergeCell ref="E27:E28"/>
    <mergeCell ref="F27:F28"/>
    <mergeCell ref="G27:G28"/>
    <mergeCell ref="D29:D30"/>
    <mergeCell ref="G29:G30"/>
    <mergeCell ref="B31:B32"/>
    <mergeCell ref="C31:C32"/>
    <mergeCell ref="D31:D32"/>
    <mergeCell ref="E31:E32"/>
    <mergeCell ref="F31:F32"/>
    <mergeCell ref="G31:G32"/>
    <mergeCell ref="B33:B34"/>
    <mergeCell ref="C33:C34"/>
    <mergeCell ref="D33:D34"/>
    <mergeCell ref="E33:E34"/>
    <mergeCell ref="F33:F34"/>
    <mergeCell ref="G33:G34"/>
    <mergeCell ref="D35:D36"/>
    <mergeCell ref="G35:G36"/>
  </mergeCells>
  <dataValidations>
    <dataValidation type="date" operator="greaterThanOrEqual" allowBlank="1" showInputMessage="1" showErrorMessage="1" prompt="Insert date_x000a_(dd/mm/yyyy)" sqref="K28:K42 K48:K50 K53:K58 K61:K68 K70:K71 K74:K77 K80:K87 K90:K97">
      <formula1>39814.0</formula1>
    </dataValidation>
    <dataValidation type="decimal" operator="equal" allowBlank="1" showErrorMessage="1" sqref="G1:H1 G5:H5 G7:H7 G9:H9 G11:H11 G13:H13 G15:H15 G17:H17 G19:H19 G21:H21 G23:H23 G27:H27 G29:H29 G31:H31 G33:H33 G35:H35 G37:H37 G39:H39 G41:H41 G47:H47 G49:H49 G53:H53 G55:H55 G57:H57 G61:H61 G63:H63 G65:H65 G67:H67 G70:H70 G74:H74 G76:H76 G80:H80 G82:H82 G84:H84 G86:H86 G90:H90 G92:H92 G94:H94 G96:H96 F98:H1000">
      <formula1>9.849494984E9</formula1>
    </dataValidation>
    <dataValidation type="date" operator="greaterThanOrEqual" allowBlank="1" showInputMessage="1" showErrorMessage="1" prompt="Insert date_x000a_(dd/mm/yyyy)" sqref="L39 L41 L49 L61 L63:L68 L70:L71 L74:L77 L80:L87 L90:L97">
      <formula1>K39</formula1>
    </dataValidation>
    <dataValidation type="list" allowBlank="1" showErrorMessage="1" sqref="I5 I7 I9 I11 I13 I15 I17 I19 I21 I23 I27 I29 I31 I33 I35 I37 I39 I41 I47 I49 I53 I55 I57 I61 I63 I65 I67 I70 I74 I76 I80 I82 I84 I86 I90 I92 I94 I96 I99:I1000">
      <formula1>"dans les temps,en avance,en retard,terminée"</formula1>
    </dataValidation>
  </dataValidations>
  <printOptions/>
  <pageMargins bottom="0.75" footer="0.0" header="0.0" left="0.7" right="0.7" top="0.75"/>
  <pageSetup orientation="portrait"/>
  <colBreaks count="1" manualBreakCount="1">
    <brk id="17" man="1"/>
  </colBreak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2" width="18.88"/>
    <col customWidth="1" min="3" max="3" width="78.5"/>
    <col customWidth="1" min="4" max="4" width="53.25"/>
    <col customWidth="1" min="5" max="5" width="35.38"/>
    <col customWidth="1" min="6" max="12" width="18.88"/>
    <col customWidth="1" min="13" max="19" width="17.0"/>
  </cols>
  <sheetData>
    <row r="1" ht="15.75" customHeight="1">
      <c r="A1" s="115" t="s">
        <v>288</v>
      </c>
      <c r="B1" s="115"/>
      <c r="C1" s="115"/>
      <c r="D1" s="115"/>
      <c r="E1" s="115"/>
      <c r="F1" s="115"/>
      <c r="G1" s="115"/>
      <c r="H1" s="115"/>
      <c r="I1" s="29"/>
      <c r="J1" s="4"/>
      <c r="M1" s="242"/>
      <c r="N1" s="242"/>
      <c r="O1" s="242"/>
      <c r="P1" s="242"/>
      <c r="Q1" s="242"/>
    </row>
    <row r="2" ht="15.75" customHeight="1"/>
    <row r="3" ht="15.75" customHeight="1">
      <c r="A3" s="243" t="s">
        <v>289</v>
      </c>
      <c r="B3" s="244"/>
      <c r="C3" s="244"/>
      <c r="D3" s="244"/>
      <c r="E3" s="245"/>
      <c r="F3" s="245"/>
      <c r="G3" s="245"/>
      <c r="H3" s="245"/>
      <c r="I3" s="245"/>
      <c r="J3" s="245"/>
      <c r="K3" s="245"/>
      <c r="L3" s="246"/>
      <c r="M3" s="247"/>
      <c r="N3" s="247"/>
      <c r="O3" s="247"/>
      <c r="P3" s="247"/>
      <c r="Q3" s="247"/>
      <c r="R3" s="247"/>
      <c r="S3" s="248"/>
    </row>
    <row r="4" ht="47.25" customHeight="1">
      <c r="A4" s="249" t="s">
        <v>290</v>
      </c>
      <c r="B4" s="249" t="s">
        <v>291</v>
      </c>
      <c r="C4" s="250" t="s">
        <v>292</v>
      </c>
      <c r="D4" s="249" t="s">
        <v>293</v>
      </c>
      <c r="E4" s="249" t="s">
        <v>294</v>
      </c>
      <c r="F4" s="249" t="s">
        <v>295</v>
      </c>
      <c r="G4" s="249" t="s">
        <v>296</v>
      </c>
      <c r="H4" s="251" t="s">
        <v>297</v>
      </c>
      <c r="I4" s="251" t="s">
        <v>298</v>
      </c>
      <c r="J4" s="252" t="s">
        <v>299</v>
      </c>
      <c r="K4" s="252" t="s">
        <v>300</v>
      </c>
      <c r="L4" s="253" t="s">
        <v>301</v>
      </c>
      <c r="M4" s="253" t="s">
        <v>302</v>
      </c>
      <c r="N4" s="253" t="s">
        <v>303</v>
      </c>
      <c r="O4" s="253" t="s">
        <v>304</v>
      </c>
      <c r="P4" s="253" t="s">
        <v>305</v>
      </c>
      <c r="Q4" s="253" t="s">
        <v>306</v>
      </c>
      <c r="R4" s="253" t="s">
        <v>307</v>
      </c>
      <c r="S4" s="253" t="s">
        <v>308</v>
      </c>
      <c r="T4" s="29"/>
      <c r="U4" s="29"/>
      <c r="V4" s="29"/>
      <c r="W4" s="29"/>
      <c r="X4" s="29"/>
      <c r="Y4" s="29"/>
      <c r="Z4" s="29"/>
      <c r="AA4" s="29"/>
      <c r="AB4" s="29"/>
      <c r="AC4" s="29"/>
      <c r="AD4" s="29"/>
      <c r="AE4" s="29"/>
      <c r="AF4" s="29"/>
    </row>
    <row r="5" ht="54.75" customHeight="1">
      <c r="A5" s="254" t="s">
        <v>309</v>
      </c>
      <c r="B5" s="254" t="s">
        <v>310</v>
      </c>
      <c r="C5" s="255" t="s">
        <v>311</v>
      </c>
      <c r="D5" s="254" t="s">
        <v>312</v>
      </c>
      <c r="E5" s="256" t="s">
        <v>313</v>
      </c>
      <c r="F5" s="254" t="s">
        <v>314</v>
      </c>
      <c r="G5" s="257" t="s">
        <v>315</v>
      </c>
      <c r="H5" s="254" t="s">
        <v>316</v>
      </c>
      <c r="I5" s="254" t="s">
        <v>317</v>
      </c>
      <c r="J5" s="256" t="s">
        <v>318</v>
      </c>
      <c r="K5" s="256" t="s">
        <v>319</v>
      </c>
      <c r="L5" s="258" t="s">
        <v>320</v>
      </c>
      <c r="M5" s="259" t="s">
        <v>321</v>
      </c>
      <c r="N5" s="259" t="s">
        <v>322</v>
      </c>
      <c r="O5" s="259" t="s">
        <v>323</v>
      </c>
      <c r="P5" s="259" t="s">
        <v>324</v>
      </c>
      <c r="Q5" s="259" t="s">
        <v>325</v>
      </c>
      <c r="R5" s="259" t="s">
        <v>326</v>
      </c>
      <c r="S5" s="259" t="s">
        <v>327</v>
      </c>
      <c r="T5" s="10"/>
      <c r="U5" s="10"/>
      <c r="V5" s="10"/>
      <c r="W5" s="10"/>
      <c r="X5" s="10"/>
      <c r="Y5" s="10"/>
      <c r="Z5" s="10"/>
      <c r="AA5" s="10"/>
      <c r="AB5" s="10"/>
      <c r="AC5" s="10"/>
      <c r="AD5" s="10"/>
      <c r="AE5" s="10"/>
      <c r="AF5" s="10"/>
    </row>
    <row r="6">
      <c r="A6" s="260" t="s">
        <v>328</v>
      </c>
      <c r="B6" s="29"/>
      <c r="C6" s="261" t="s">
        <v>329</v>
      </c>
      <c r="D6" s="4"/>
      <c r="M6" s="262" t="s">
        <v>330</v>
      </c>
      <c r="Q6" s="29"/>
    </row>
    <row r="7">
      <c r="A7" s="260" t="s">
        <v>328</v>
      </c>
      <c r="B7" s="29"/>
      <c r="C7" s="261" t="s">
        <v>331</v>
      </c>
      <c r="M7" s="262" t="s">
        <v>330</v>
      </c>
      <c r="Q7" s="29"/>
    </row>
    <row r="8">
      <c r="A8" s="260" t="s">
        <v>328</v>
      </c>
      <c r="B8" s="29"/>
      <c r="C8" s="261" t="s">
        <v>332</v>
      </c>
      <c r="M8" s="262" t="s">
        <v>330</v>
      </c>
      <c r="Q8" s="29"/>
    </row>
    <row r="9">
      <c r="A9" s="260" t="s">
        <v>328</v>
      </c>
      <c r="B9" s="29"/>
      <c r="C9" s="261" t="s">
        <v>333</v>
      </c>
      <c r="M9" s="262" t="s">
        <v>330</v>
      </c>
      <c r="Q9" s="29"/>
    </row>
    <row r="10">
      <c r="A10" s="260" t="s">
        <v>328</v>
      </c>
      <c r="B10" s="29"/>
      <c r="C10" s="263" t="s">
        <v>334</v>
      </c>
      <c r="M10" s="262" t="s">
        <v>330</v>
      </c>
      <c r="Q10" s="29"/>
    </row>
    <row r="11">
      <c r="A11" s="260" t="s">
        <v>328</v>
      </c>
      <c r="B11" s="29"/>
      <c r="C11" s="261" t="s">
        <v>335</v>
      </c>
      <c r="M11" s="262" t="s">
        <v>330</v>
      </c>
      <c r="Q11" s="29"/>
    </row>
    <row r="12">
      <c r="A12" s="260" t="s">
        <v>328</v>
      </c>
      <c r="B12" s="29"/>
      <c r="C12" s="261" t="s">
        <v>336</v>
      </c>
      <c r="M12" s="262" t="s">
        <v>330</v>
      </c>
      <c r="Q12" s="29"/>
    </row>
    <row r="13">
      <c r="A13" s="260" t="s">
        <v>328</v>
      </c>
      <c r="B13" s="29"/>
      <c r="C13" s="261" t="s">
        <v>337</v>
      </c>
      <c r="M13" s="262" t="s">
        <v>330</v>
      </c>
      <c r="Q13" s="29"/>
    </row>
    <row r="14">
      <c r="A14" s="260" t="s">
        <v>328</v>
      </c>
      <c r="B14" s="29"/>
      <c r="C14" s="261" t="s">
        <v>338</v>
      </c>
      <c r="M14" s="262" t="s">
        <v>330</v>
      </c>
      <c r="Q14" s="29"/>
    </row>
    <row r="15">
      <c r="A15" s="260" t="s">
        <v>328</v>
      </c>
      <c r="B15" s="29"/>
      <c r="C15" s="261" t="s">
        <v>339</v>
      </c>
      <c r="M15" s="262" t="s">
        <v>330</v>
      </c>
      <c r="Q15" s="29"/>
    </row>
    <row r="16">
      <c r="A16" s="29"/>
      <c r="B16" s="29"/>
      <c r="C16" s="261" t="s">
        <v>340</v>
      </c>
      <c r="M16" s="262" t="s">
        <v>330</v>
      </c>
      <c r="Q16" s="29"/>
    </row>
    <row r="17">
      <c r="A17" s="29"/>
      <c r="B17" s="29"/>
      <c r="C17" s="261" t="s">
        <v>341</v>
      </c>
      <c r="M17" s="262" t="s">
        <v>330</v>
      </c>
      <c r="Q17" s="29"/>
    </row>
    <row r="18">
      <c r="A18" s="29"/>
      <c r="B18" s="29"/>
      <c r="C18" s="261" t="s">
        <v>342</v>
      </c>
      <c r="M18" s="262" t="s">
        <v>330</v>
      </c>
      <c r="Q18" s="29"/>
    </row>
    <row r="19">
      <c r="A19" s="29"/>
      <c r="B19" s="29"/>
      <c r="C19" s="261" t="s">
        <v>343</v>
      </c>
      <c r="M19" s="262" t="s">
        <v>330</v>
      </c>
      <c r="Q19" s="29"/>
    </row>
    <row r="20">
      <c r="A20" s="29"/>
      <c r="B20" s="29"/>
      <c r="C20" s="261" t="s">
        <v>344</v>
      </c>
      <c r="M20" s="262" t="s">
        <v>330</v>
      </c>
      <c r="Q20" s="29"/>
    </row>
    <row r="21">
      <c r="A21" s="29"/>
      <c r="B21" s="29"/>
      <c r="C21" s="261" t="s">
        <v>345</v>
      </c>
      <c r="M21" s="262" t="s">
        <v>330</v>
      </c>
      <c r="Q21" s="29"/>
    </row>
    <row r="22">
      <c r="A22" s="29"/>
      <c r="B22" s="29"/>
      <c r="C22" s="261" t="s">
        <v>346</v>
      </c>
      <c r="M22" s="262" t="s">
        <v>330</v>
      </c>
      <c r="Q22" s="29"/>
    </row>
    <row r="23">
      <c r="A23" s="29"/>
      <c r="B23" s="29"/>
      <c r="C23" s="264" t="s">
        <v>347</v>
      </c>
      <c r="M23" s="262" t="s">
        <v>330</v>
      </c>
      <c r="Q23" s="29"/>
    </row>
    <row r="24">
      <c r="A24" s="29"/>
      <c r="B24" s="29"/>
      <c r="C24" s="261" t="s">
        <v>348</v>
      </c>
      <c r="M24" s="262" t="s">
        <v>330</v>
      </c>
      <c r="Q24" s="29"/>
    </row>
    <row r="25">
      <c r="A25" s="29"/>
      <c r="B25" s="29"/>
      <c r="C25" s="261" t="s">
        <v>349</v>
      </c>
      <c r="M25" s="262" t="s">
        <v>330</v>
      </c>
      <c r="Q25" s="29"/>
    </row>
    <row r="26" ht="32.25" customHeight="1">
      <c r="A26" s="29"/>
      <c r="B26" s="29"/>
      <c r="C26" s="264" t="s">
        <v>350</v>
      </c>
      <c r="M26" s="262" t="s">
        <v>330</v>
      </c>
      <c r="Q26" s="29"/>
    </row>
    <row r="27">
      <c r="A27" s="29"/>
      <c r="B27" s="29"/>
      <c r="C27" s="264" t="s">
        <v>351</v>
      </c>
      <c r="M27" s="262" t="s">
        <v>330</v>
      </c>
      <c r="Q27" s="29"/>
    </row>
    <row r="28">
      <c r="A28" s="29"/>
      <c r="B28" s="29"/>
      <c r="C28" s="264" t="s">
        <v>352</v>
      </c>
      <c r="M28" s="262" t="s">
        <v>330</v>
      </c>
      <c r="Q28" s="29"/>
    </row>
    <row r="29">
      <c r="A29" s="29"/>
      <c r="B29" s="29"/>
      <c r="C29" s="264" t="s">
        <v>353</v>
      </c>
      <c r="M29" s="262" t="s">
        <v>330</v>
      </c>
      <c r="Q29" s="29"/>
    </row>
    <row r="30">
      <c r="A30" s="29"/>
      <c r="B30" s="29"/>
      <c r="C30" s="264" t="s">
        <v>354</v>
      </c>
      <c r="Q30" s="29"/>
    </row>
    <row r="31">
      <c r="A31" s="29"/>
      <c r="B31" s="29"/>
      <c r="C31" s="261" t="s">
        <v>355</v>
      </c>
      <c r="Q31" s="29"/>
    </row>
    <row r="32">
      <c r="A32" s="29"/>
      <c r="B32" s="29"/>
      <c r="C32" s="261" t="s">
        <v>356</v>
      </c>
      <c r="Q32" s="29"/>
    </row>
    <row r="33">
      <c r="A33" s="29"/>
      <c r="B33" s="29"/>
      <c r="C33" s="261" t="s">
        <v>357</v>
      </c>
      <c r="Q33" s="29"/>
    </row>
    <row r="34">
      <c r="A34" s="29"/>
      <c r="B34" s="29"/>
      <c r="C34" s="261" t="s">
        <v>358</v>
      </c>
      <c r="Q34" s="29"/>
    </row>
    <row r="35">
      <c r="A35" s="29"/>
      <c r="B35" s="29"/>
      <c r="C35" s="261" t="s">
        <v>359</v>
      </c>
      <c r="Q35" s="29"/>
    </row>
    <row r="36">
      <c r="A36" s="29"/>
      <c r="B36" s="29"/>
      <c r="C36" s="261" t="s">
        <v>360</v>
      </c>
      <c r="Q36" s="29"/>
    </row>
    <row r="37">
      <c r="A37" s="29"/>
      <c r="B37" s="29"/>
      <c r="C37" s="261" t="s">
        <v>361</v>
      </c>
      <c r="Q37" s="29"/>
    </row>
    <row r="38">
      <c r="A38" s="29"/>
      <c r="B38" s="29"/>
      <c r="C38" s="261" t="s">
        <v>362</v>
      </c>
      <c r="Q38" s="29"/>
    </row>
    <row r="39">
      <c r="A39" s="29"/>
      <c r="B39" s="29"/>
      <c r="C39" s="261" t="s">
        <v>363</v>
      </c>
      <c r="Q39" s="29"/>
    </row>
    <row r="40">
      <c r="A40" s="29"/>
      <c r="B40" s="29"/>
      <c r="C40" s="261" t="s">
        <v>364</v>
      </c>
      <c r="Q40" s="29"/>
    </row>
    <row r="41">
      <c r="A41" s="29"/>
      <c r="B41" s="29"/>
      <c r="C41" s="261" t="s">
        <v>365</v>
      </c>
      <c r="Q41" s="29"/>
    </row>
    <row r="42" ht="15.75" customHeight="1">
      <c r="A42" s="29"/>
      <c r="B42" s="29"/>
      <c r="Q42" s="29"/>
    </row>
    <row r="43" ht="15.75" customHeight="1">
      <c r="A43" s="29"/>
      <c r="B43" s="29"/>
      <c r="Q43" s="29"/>
    </row>
    <row r="44" ht="15.75" customHeight="1">
      <c r="A44" s="29"/>
      <c r="B44" s="29"/>
      <c r="Q44" s="29"/>
    </row>
    <row r="45" ht="15.75" customHeight="1">
      <c r="A45" s="29"/>
      <c r="B45" s="29"/>
      <c r="Q45" s="29"/>
    </row>
    <row r="46" ht="15.75" customHeight="1">
      <c r="A46" s="29"/>
      <c r="B46" s="29"/>
      <c r="Q46" s="29"/>
    </row>
    <row r="47" ht="15.75" customHeight="1">
      <c r="A47" s="29"/>
      <c r="B47" s="29"/>
      <c r="Q47" s="29"/>
    </row>
    <row r="48" ht="15.75" customHeight="1">
      <c r="A48" s="29"/>
      <c r="B48" s="29"/>
      <c r="Q48" s="29"/>
    </row>
    <row r="49" ht="15.75" customHeight="1">
      <c r="A49" s="29"/>
      <c r="B49" s="29"/>
      <c r="Q49" s="29"/>
    </row>
    <row r="50" ht="15.75" customHeight="1">
      <c r="A50" s="29"/>
      <c r="B50" s="29"/>
      <c r="Q50" s="29"/>
    </row>
    <row r="51" ht="15.75" customHeight="1">
      <c r="A51" s="29"/>
      <c r="B51" s="29"/>
      <c r="Q51" s="29"/>
    </row>
    <row r="52" ht="15.75" customHeight="1">
      <c r="A52" s="29"/>
      <c r="B52" s="29"/>
      <c r="Q52" s="29"/>
    </row>
    <row r="53" ht="15.75" customHeight="1">
      <c r="A53" s="29"/>
      <c r="B53" s="29"/>
      <c r="Q53" s="29"/>
    </row>
    <row r="54" ht="15.75" customHeight="1">
      <c r="A54" s="29"/>
      <c r="B54" s="29"/>
      <c r="Q54" s="29"/>
    </row>
    <row r="55" ht="15.75" customHeight="1">
      <c r="A55" s="29"/>
      <c r="B55" s="29"/>
      <c r="Q55" s="29"/>
    </row>
    <row r="56" ht="15.75" customHeight="1">
      <c r="A56" s="29"/>
      <c r="B56" s="29"/>
      <c r="Q56" s="29"/>
    </row>
    <row r="57" ht="15.75" customHeight="1">
      <c r="A57" s="29"/>
      <c r="B57" s="29"/>
      <c r="Q57" s="29"/>
    </row>
    <row r="58" ht="15.75" customHeight="1">
      <c r="A58" s="29"/>
      <c r="B58" s="29"/>
      <c r="Q58" s="29"/>
    </row>
    <row r="59" ht="15.75" customHeight="1">
      <c r="A59" s="29"/>
      <c r="B59" s="29"/>
      <c r="Q59" s="29"/>
    </row>
    <row r="60" ht="15.75" customHeight="1">
      <c r="A60" s="29"/>
      <c r="B60" s="29"/>
      <c r="Q60" s="29"/>
    </row>
    <row r="61" ht="15.75" customHeight="1">
      <c r="A61" s="29"/>
      <c r="B61" s="29"/>
      <c r="Q61" s="29"/>
    </row>
    <row r="62" ht="15.75" customHeight="1">
      <c r="A62" s="29"/>
      <c r="B62" s="29"/>
      <c r="Q62" s="29"/>
    </row>
    <row r="63" ht="15.75" customHeight="1">
      <c r="A63" s="29"/>
      <c r="B63" s="29"/>
      <c r="Q63" s="29"/>
    </row>
    <row r="64" ht="15.75" customHeight="1">
      <c r="A64" s="29"/>
      <c r="B64" s="29"/>
      <c r="Q64" s="29"/>
    </row>
    <row r="65" ht="15.75" customHeight="1">
      <c r="A65" s="29"/>
      <c r="B65" s="29"/>
      <c r="Q65" s="29"/>
    </row>
    <row r="66" ht="15.75" customHeight="1">
      <c r="A66" s="29"/>
      <c r="B66" s="29"/>
      <c r="Q66" s="29"/>
    </row>
    <row r="67" ht="15.75" customHeight="1">
      <c r="A67" s="29"/>
      <c r="B67" s="29"/>
      <c r="Q67" s="29"/>
    </row>
    <row r="68" ht="15.75" customHeight="1">
      <c r="A68" s="29"/>
      <c r="B68" s="29"/>
      <c r="Q68" s="29"/>
    </row>
    <row r="69" ht="15.75" customHeight="1">
      <c r="A69" s="29"/>
      <c r="B69" s="29"/>
      <c r="Q69" s="29"/>
    </row>
    <row r="70" ht="15.75" customHeight="1">
      <c r="A70" s="29"/>
      <c r="B70" s="29"/>
      <c r="Q70" s="29"/>
    </row>
    <row r="71" ht="15.75" customHeight="1">
      <c r="A71" s="29"/>
      <c r="B71" s="29"/>
      <c r="Q71" s="29"/>
    </row>
    <row r="72" ht="15.75" customHeight="1">
      <c r="A72" s="29"/>
      <c r="B72" s="29"/>
      <c r="Q72" s="29"/>
    </row>
    <row r="73" ht="15.75" customHeight="1">
      <c r="A73" s="29"/>
      <c r="B73" s="29"/>
      <c r="Q73" s="29"/>
    </row>
    <row r="74" ht="15.75" customHeight="1">
      <c r="A74" s="29"/>
      <c r="B74" s="29"/>
      <c r="Q74" s="29"/>
    </row>
    <row r="75" ht="15.75" customHeight="1">
      <c r="A75" s="29"/>
      <c r="B75" s="29"/>
      <c r="Q75" s="29"/>
    </row>
    <row r="76" ht="15.75" customHeight="1">
      <c r="A76" s="29"/>
      <c r="B76" s="29"/>
      <c r="Q76" s="29"/>
    </row>
    <row r="77" ht="15.75" customHeight="1">
      <c r="A77" s="29"/>
      <c r="B77" s="29"/>
      <c r="Q77" s="29"/>
    </row>
    <row r="78" ht="15.75" customHeight="1">
      <c r="A78" s="29"/>
      <c r="B78" s="29"/>
      <c r="Q78" s="29"/>
    </row>
    <row r="79" ht="15.75" customHeight="1">
      <c r="A79" s="29"/>
      <c r="B79" s="29"/>
      <c r="Q79" s="29"/>
    </row>
    <row r="80" ht="15.75" customHeight="1">
      <c r="A80" s="29"/>
      <c r="B80" s="29"/>
      <c r="Q80" s="29"/>
    </row>
    <row r="81" ht="15.75" customHeight="1">
      <c r="A81" s="29"/>
      <c r="B81" s="29"/>
      <c r="Q81" s="29"/>
    </row>
    <row r="82" ht="15.75" customHeight="1">
      <c r="A82" s="29"/>
      <c r="B82" s="29"/>
      <c r="Q82" s="29"/>
    </row>
    <row r="83" ht="15.75" customHeight="1">
      <c r="A83" s="29"/>
      <c r="B83" s="29"/>
      <c r="Q83" s="29"/>
    </row>
    <row r="84" ht="15.75" customHeight="1">
      <c r="A84" s="29"/>
      <c r="B84" s="29"/>
      <c r="Q84" s="29"/>
    </row>
    <row r="85" ht="15.75" customHeight="1">
      <c r="A85" s="29"/>
      <c r="B85" s="29"/>
      <c r="Q85" s="29"/>
    </row>
    <row r="86" ht="15.75" customHeight="1">
      <c r="A86" s="29"/>
      <c r="B86" s="29"/>
      <c r="Q86" s="29"/>
    </row>
    <row r="87" ht="15.75" customHeight="1">
      <c r="A87" s="29"/>
      <c r="B87" s="29"/>
      <c r="Q87" s="29"/>
    </row>
    <row r="88" ht="15.75" customHeight="1">
      <c r="A88" s="29"/>
      <c r="B88" s="29"/>
      <c r="Q88" s="29"/>
    </row>
    <row r="89" ht="15.75" customHeight="1">
      <c r="A89" s="29"/>
      <c r="B89" s="29"/>
      <c r="Q89" s="29"/>
    </row>
    <row r="90" ht="15.75" customHeight="1">
      <c r="A90" s="29"/>
      <c r="B90" s="29"/>
      <c r="Q90" s="29"/>
    </row>
    <row r="91" ht="15.75" customHeight="1">
      <c r="A91" s="29"/>
      <c r="B91" s="29"/>
      <c r="Q91" s="29"/>
    </row>
    <row r="92" ht="15.75" customHeight="1">
      <c r="A92" s="29"/>
      <c r="B92" s="29"/>
      <c r="Q92" s="29"/>
    </row>
    <row r="93" ht="15.75" customHeight="1">
      <c r="A93" s="29"/>
      <c r="B93" s="29"/>
      <c r="Q93" s="29"/>
    </row>
    <row r="94" ht="15.75" customHeight="1">
      <c r="A94" s="29"/>
      <c r="B94" s="29"/>
      <c r="Q94" s="29"/>
    </row>
    <row r="95" ht="15.75" customHeight="1">
      <c r="A95" s="29"/>
      <c r="B95" s="29"/>
      <c r="Q95" s="29"/>
    </row>
    <row r="96" ht="15.75" customHeight="1">
      <c r="A96" s="29"/>
      <c r="B96" s="29"/>
      <c r="Q96" s="29"/>
    </row>
    <row r="97" ht="15.75" customHeight="1">
      <c r="A97" s="29"/>
      <c r="B97" s="29"/>
      <c r="Q97" s="29"/>
    </row>
    <row r="98" ht="15.75" customHeight="1">
      <c r="A98" s="29"/>
      <c r="B98" s="29"/>
      <c r="Q98" s="29"/>
    </row>
    <row r="99" ht="15.75" customHeight="1">
      <c r="A99" s="29"/>
      <c r="B99" s="29"/>
      <c r="Q99" s="29"/>
    </row>
    <row r="100" ht="15.75" customHeight="1">
      <c r="A100" s="29"/>
      <c r="B100" s="29"/>
      <c r="Q100" s="29"/>
    </row>
    <row r="101" ht="15.75" customHeight="1">
      <c r="A101" s="29"/>
      <c r="B101" s="29"/>
      <c r="Q101" s="29"/>
    </row>
    <row r="102" ht="15.75" customHeight="1">
      <c r="A102" s="29"/>
      <c r="B102" s="29"/>
      <c r="Q102" s="29"/>
    </row>
    <row r="103" ht="15.75" customHeight="1">
      <c r="A103" s="29"/>
      <c r="B103" s="29"/>
      <c r="Q103" s="29"/>
    </row>
    <row r="104" ht="15.75" customHeight="1">
      <c r="A104" s="29"/>
      <c r="B104" s="29"/>
      <c r="Q104" s="29"/>
    </row>
    <row r="105" ht="15.75" customHeight="1">
      <c r="A105" s="29"/>
      <c r="B105" s="29"/>
      <c r="Q105" s="29"/>
    </row>
    <row r="106" ht="15.75" customHeight="1">
      <c r="A106" s="29"/>
      <c r="B106" s="29"/>
      <c r="Q106" s="29"/>
    </row>
    <row r="107" ht="15.75" customHeight="1">
      <c r="A107" s="29"/>
      <c r="B107" s="29"/>
      <c r="Q107" s="29"/>
    </row>
    <row r="108" ht="15.75" customHeight="1">
      <c r="A108" s="29"/>
      <c r="B108" s="29"/>
      <c r="Q108" s="29"/>
    </row>
    <row r="109" ht="15.75" customHeight="1">
      <c r="A109" s="29"/>
      <c r="B109" s="29"/>
      <c r="Q109" s="29"/>
    </row>
    <row r="110" ht="15.75" customHeight="1">
      <c r="A110" s="29"/>
      <c r="B110" s="29"/>
      <c r="Q110" s="29"/>
    </row>
    <row r="111" ht="15.75" customHeight="1">
      <c r="A111" s="29"/>
      <c r="B111" s="29"/>
      <c r="Q111" s="29"/>
    </row>
    <row r="112" ht="15.75" customHeight="1">
      <c r="A112" s="29"/>
      <c r="B112" s="29"/>
      <c r="Q112" s="29"/>
    </row>
    <row r="113" ht="15.75" customHeight="1">
      <c r="A113" s="29"/>
      <c r="B113" s="29"/>
      <c r="Q113" s="29"/>
    </row>
    <row r="114" ht="15.75" customHeight="1">
      <c r="A114" s="29"/>
      <c r="B114" s="29"/>
      <c r="Q114" s="29"/>
    </row>
    <row r="115" ht="15.75" customHeight="1">
      <c r="A115" s="29"/>
      <c r="B115" s="29"/>
      <c r="Q115" s="29"/>
    </row>
    <row r="116" ht="15.75" customHeight="1">
      <c r="A116" s="29"/>
      <c r="B116" s="29"/>
      <c r="Q116" s="29"/>
    </row>
    <row r="117" ht="15.75" customHeight="1">
      <c r="A117" s="29"/>
      <c r="B117" s="29"/>
      <c r="Q117" s="29"/>
    </row>
    <row r="118" ht="15.75" customHeight="1">
      <c r="A118" s="29"/>
      <c r="B118" s="29"/>
      <c r="Q118" s="29"/>
    </row>
    <row r="119" ht="15.75" customHeight="1">
      <c r="A119" s="29"/>
      <c r="B119" s="29"/>
      <c r="Q119" s="29"/>
    </row>
    <row r="120" ht="15.75" customHeight="1">
      <c r="A120" s="29"/>
      <c r="B120" s="29"/>
      <c r="Q120" s="29"/>
    </row>
    <row r="121" ht="15.75" customHeight="1">
      <c r="A121" s="29"/>
      <c r="B121" s="29"/>
      <c r="Q121" s="29"/>
    </row>
    <row r="122" ht="15.75" customHeight="1">
      <c r="A122" s="29"/>
      <c r="B122" s="29"/>
      <c r="Q122" s="29"/>
    </row>
    <row r="123" ht="15.75" customHeight="1">
      <c r="A123" s="29"/>
      <c r="B123" s="29"/>
      <c r="Q123" s="29"/>
    </row>
    <row r="124" ht="15.75" customHeight="1">
      <c r="A124" s="29"/>
      <c r="B124" s="29"/>
      <c r="Q124" s="29"/>
    </row>
    <row r="125" ht="15.75" customHeight="1">
      <c r="A125" s="29"/>
      <c r="B125" s="29"/>
      <c r="Q125" s="29"/>
    </row>
    <row r="126" ht="15.75" customHeight="1">
      <c r="A126" s="29"/>
      <c r="B126" s="29"/>
      <c r="Q126" s="29"/>
    </row>
    <row r="127" ht="15.75" customHeight="1">
      <c r="A127" s="29"/>
      <c r="B127" s="29"/>
      <c r="Q127" s="29"/>
    </row>
    <row r="128" ht="15.75" customHeight="1">
      <c r="A128" s="29"/>
      <c r="B128" s="29"/>
      <c r="Q128" s="29"/>
    </row>
    <row r="129" ht="15.75" customHeight="1">
      <c r="A129" s="29"/>
      <c r="B129" s="29"/>
      <c r="Q129" s="29"/>
    </row>
    <row r="130" ht="15.75" customHeight="1">
      <c r="A130" s="29"/>
      <c r="B130" s="29"/>
      <c r="Q130" s="29"/>
    </row>
    <row r="131" ht="15.75" customHeight="1">
      <c r="A131" s="29"/>
      <c r="B131" s="29"/>
      <c r="Q131" s="29"/>
    </row>
    <row r="132" ht="15.75" customHeight="1">
      <c r="A132" s="29"/>
      <c r="B132" s="29"/>
      <c r="Q132" s="29"/>
    </row>
    <row r="133" ht="15.75" customHeight="1">
      <c r="A133" s="29"/>
      <c r="B133" s="29"/>
      <c r="Q133" s="29"/>
    </row>
    <row r="134" ht="15.75" customHeight="1">
      <c r="A134" s="29"/>
      <c r="B134" s="29"/>
      <c r="Q134" s="29"/>
    </row>
    <row r="135" ht="15.75" customHeight="1">
      <c r="A135" s="29"/>
      <c r="B135" s="29"/>
      <c r="Q135" s="29"/>
    </row>
    <row r="136" ht="15.75" customHeight="1">
      <c r="A136" s="29"/>
      <c r="B136" s="29"/>
      <c r="Q136" s="29"/>
    </row>
    <row r="137" ht="15.75" customHeight="1">
      <c r="A137" s="29"/>
      <c r="B137" s="29"/>
      <c r="Q137" s="29"/>
    </row>
    <row r="138" ht="15.75" customHeight="1">
      <c r="A138" s="29"/>
      <c r="B138" s="29"/>
      <c r="Q138" s="29"/>
    </row>
    <row r="139" ht="15.75" customHeight="1">
      <c r="A139" s="29"/>
      <c r="B139" s="29"/>
      <c r="Q139" s="29"/>
    </row>
    <row r="140" ht="15.75" customHeight="1">
      <c r="A140" s="29"/>
      <c r="B140" s="29"/>
      <c r="Q140" s="29"/>
    </row>
    <row r="141" ht="15.75" customHeight="1">
      <c r="A141" s="29"/>
      <c r="B141" s="29"/>
      <c r="Q141" s="29"/>
    </row>
    <row r="142" ht="15.75" customHeight="1">
      <c r="A142" s="29"/>
      <c r="B142" s="29"/>
      <c r="Q142" s="29"/>
    </row>
    <row r="143" ht="15.75" customHeight="1">
      <c r="A143" s="29"/>
      <c r="B143" s="29"/>
      <c r="Q143" s="29"/>
    </row>
    <row r="144" ht="15.75" customHeight="1">
      <c r="A144" s="29"/>
      <c r="B144" s="29"/>
      <c r="Q144" s="29"/>
    </row>
    <row r="145" ht="15.75" customHeight="1">
      <c r="A145" s="29"/>
      <c r="B145" s="29"/>
      <c r="Q145" s="29"/>
    </row>
    <row r="146" ht="15.75" customHeight="1">
      <c r="A146" s="29"/>
      <c r="B146" s="29"/>
      <c r="Q146" s="29"/>
    </row>
    <row r="147" ht="15.75" customHeight="1">
      <c r="A147" s="29"/>
      <c r="B147" s="29"/>
      <c r="Q147" s="29"/>
    </row>
    <row r="148" ht="15.75" customHeight="1">
      <c r="A148" s="29"/>
      <c r="B148" s="29"/>
      <c r="Q148" s="29"/>
    </row>
    <row r="149" ht="15.75" customHeight="1">
      <c r="A149" s="29"/>
      <c r="B149" s="29"/>
      <c r="Q149" s="29"/>
    </row>
    <row r="150" ht="15.75" customHeight="1">
      <c r="A150" s="29"/>
      <c r="B150" s="29"/>
      <c r="Q150" s="29"/>
    </row>
    <row r="151" ht="15.75" customHeight="1">
      <c r="A151" s="29"/>
      <c r="B151" s="29"/>
      <c r="Q151" s="29"/>
    </row>
    <row r="152" ht="15.75" customHeight="1">
      <c r="A152" s="29"/>
      <c r="B152" s="29"/>
      <c r="Q152" s="29"/>
    </row>
    <row r="153" ht="15.75" customHeight="1">
      <c r="A153" s="29"/>
      <c r="B153" s="29"/>
      <c r="Q153" s="29"/>
    </row>
    <row r="154" ht="15.75" customHeight="1">
      <c r="A154" s="29"/>
      <c r="B154" s="29"/>
      <c r="Q154" s="29"/>
    </row>
    <row r="155" ht="15.75" customHeight="1">
      <c r="A155" s="29"/>
      <c r="B155" s="29"/>
      <c r="Q155" s="29"/>
    </row>
    <row r="156" ht="15.75" customHeight="1">
      <c r="A156" s="29"/>
      <c r="B156" s="29"/>
      <c r="Q156" s="29"/>
    </row>
    <row r="157" ht="15.75" customHeight="1">
      <c r="A157" s="29"/>
      <c r="B157" s="29"/>
      <c r="Q157" s="29"/>
    </row>
    <row r="158" ht="15.75" customHeight="1">
      <c r="A158" s="29"/>
      <c r="B158" s="29"/>
      <c r="Q158" s="29"/>
    </row>
    <row r="159" ht="15.75" customHeight="1">
      <c r="A159" s="29"/>
      <c r="B159" s="29"/>
      <c r="Q159" s="29"/>
    </row>
    <row r="160" ht="15.75" customHeight="1">
      <c r="A160" s="29"/>
      <c r="B160" s="29"/>
      <c r="Q160" s="29"/>
    </row>
    <row r="161" ht="15.75" customHeight="1">
      <c r="A161" s="29"/>
      <c r="B161" s="29"/>
      <c r="Q161" s="29"/>
    </row>
    <row r="162" ht="15.75" customHeight="1">
      <c r="A162" s="29"/>
      <c r="B162" s="29"/>
      <c r="Q162" s="29"/>
    </row>
    <row r="163" ht="15.75" customHeight="1">
      <c r="A163" s="29"/>
      <c r="B163" s="29"/>
      <c r="Q163" s="29"/>
    </row>
    <row r="164" ht="15.75" customHeight="1">
      <c r="A164" s="29"/>
      <c r="B164" s="29"/>
      <c r="Q164" s="29"/>
    </row>
    <row r="165" ht="15.75" customHeight="1">
      <c r="A165" s="29"/>
      <c r="B165" s="29"/>
      <c r="Q165" s="29"/>
    </row>
    <row r="166" ht="15.75" customHeight="1">
      <c r="A166" s="29"/>
      <c r="B166" s="29"/>
      <c r="Q166" s="29"/>
    </row>
    <row r="167" ht="15.75" customHeight="1">
      <c r="A167" s="29"/>
      <c r="B167" s="29"/>
      <c r="Q167" s="29"/>
    </row>
    <row r="168" ht="15.75" customHeight="1">
      <c r="A168" s="29"/>
      <c r="B168" s="29"/>
      <c r="Q168" s="29"/>
    </row>
    <row r="169" ht="15.75" customHeight="1">
      <c r="A169" s="29"/>
      <c r="B169" s="29"/>
      <c r="Q169" s="29"/>
    </row>
    <row r="170" ht="15.75" customHeight="1">
      <c r="A170" s="29"/>
      <c r="B170" s="29"/>
      <c r="Q170" s="29"/>
    </row>
    <row r="171" ht="15.75" customHeight="1">
      <c r="A171" s="29"/>
      <c r="B171" s="29"/>
      <c r="Q171" s="29"/>
    </row>
    <row r="172" ht="15.75" customHeight="1">
      <c r="A172" s="29"/>
      <c r="B172" s="29"/>
      <c r="Q172" s="29"/>
    </row>
    <row r="173" ht="15.75" customHeight="1">
      <c r="A173" s="29"/>
      <c r="B173" s="29"/>
      <c r="Q173" s="29"/>
    </row>
    <row r="174" ht="15.75" customHeight="1">
      <c r="A174" s="29"/>
      <c r="B174" s="29"/>
      <c r="Q174" s="29"/>
    </row>
    <row r="175" ht="15.75" customHeight="1">
      <c r="A175" s="29"/>
      <c r="B175" s="29"/>
      <c r="Q175" s="29"/>
    </row>
    <row r="176" ht="15.75" customHeight="1">
      <c r="A176" s="29"/>
      <c r="B176" s="29"/>
      <c r="Q176" s="29"/>
    </row>
    <row r="177" ht="15.75" customHeight="1">
      <c r="A177" s="29"/>
      <c r="B177" s="29"/>
      <c r="Q177" s="29"/>
    </row>
    <row r="178" ht="15.75" customHeight="1">
      <c r="A178" s="29"/>
      <c r="B178" s="29"/>
      <c r="Q178" s="29"/>
    </row>
    <row r="179" ht="15.75" customHeight="1">
      <c r="A179" s="29"/>
      <c r="B179" s="29"/>
      <c r="Q179" s="29"/>
    </row>
    <row r="180" ht="15.75" customHeight="1">
      <c r="A180" s="29"/>
      <c r="B180" s="29"/>
      <c r="Q180" s="29"/>
    </row>
    <row r="181" ht="15.75" customHeight="1">
      <c r="A181" s="29"/>
      <c r="B181" s="29"/>
      <c r="Q181" s="29"/>
    </row>
    <row r="182" ht="15.75" customHeight="1">
      <c r="A182" s="29"/>
      <c r="B182" s="29"/>
      <c r="Q182" s="29"/>
    </row>
    <row r="183" ht="15.75" customHeight="1">
      <c r="A183" s="29"/>
      <c r="B183" s="29"/>
      <c r="Q183" s="29"/>
    </row>
    <row r="184" ht="15.75" customHeight="1">
      <c r="A184" s="29"/>
      <c r="B184" s="29"/>
      <c r="Q184" s="29"/>
    </row>
    <row r="185" ht="15.75" customHeight="1">
      <c r="A185" s="29"/>
      <c r="B185" s="29"/>
      <c r="Q185" s="29"/>
    </row>
    <row r="186" ht="15.75" customHeight="1">
      <c r="A186" s="29"/>
      <c r="B186" s="29"/>
      <c r="Q186" s="29"/>
    </row>
    <row r="187" ht="15.75" customHeight="1">
      <c r="A187" s="29"/>
      <c r="B187" s="29"/>
      <c r="Q187" s="29"/>
    </row>
    <row r="188" ht="15.75" customHeight="1">
      <c r="A188" s="29"/>
      <c r="B188" s="29"/>
      <c r="Q188" s="29"/>
    </row>
    <row r="189" ht="15.75" customHeight="1">
      <c r="A189" s="29"/>
      <c r="B189" s="29"/>
      <c r="Q189" s="29"/>
    </row>
    <row r="190" ht="15.75" customHeight="1">
      <c r="A190" s="29"/>
      <c r="B190" s="29"/>
      <c r="Q190" s="29"/>
    </row>
    <row r="191" ht="15.75" customHeight="1">
      <c r="A191" s="29"/>
      <c r="B191" s="29"/>
      <c r="Q191" s="29"/>
    </row>
    <row r="192" ht="15.75" customHeight="1">
      <c r="A192" s="29"/>
      <c r="B192" s="29"/>
      <c r="Q192" s="29"/>
    </row>
    <row r="193" ht="15.75" customHeight="1">
      <c r="A193" s="29"/>
      <c r="B193" s="29"/>
      <c r="Q193" s="29"/>
    </row>
    <row r="194" ht="15.75" customHeight="1">
      <c r="A194" s="29"/>
      <c r="B194" s="29"/>
      <c r="Q194" s="29"/>
    </row>
    <row r="195" ht="15.75" customHeight="1">
      <c r="A195" s="29"/>
      <c r="B195" s="29"/>
      <c r="Q195" s="29"/>
    </row>
    <row r="196" ht="15.75" customHeight="1">
      <c r="A196" s="29"/>
      <c r="B196" s="29"/>
      <c r="Q196" s="29"/>
    </row>
    <row r="197" ht="15.75" customHeight="1">
      <c r="A197" s="29"/>
      <c r="B197" s="29"/>
      <c r="Q197" s="29"/>
    </row>
    <row r="198" ht="15.75" customHeight="1">
      <c r="A198" s="29"/>
      <c r="B198" s="29"/>
      <c r="Q198" s="29"/>
    </row>
    <row r="199" ht="15.75" customHeight="1">
      <c r="A199" s="29"/>
      <c r="B199" s="29"/>
      <c r="Q199" s="29"/>
    </row>
    <row r="200" ht="15.75" customHeight="1">
      <c r="A200" s="29"/>
      <c r="B200" s="29"/>
      <c r="Q200" s="29"/>
    </row>
    <row r="201" ht="15.75" customHeight="1">
      <c r="A201" s="29"/>
      <c r="B201" s="29"/>
      <c r="Q201" s="29"/>
    </row>
    <row r="202" ht="15.75" customHeight="1">
      <c r="A202" s="29"/>
      <c r="B202" s="29"/>
      <c r="Q202" s="29"/>
    </row>
    <row r="203" ht="15.75" customHeight="1">
      <c r="A203" s="29"/>
      <c r="B203" s="29"/>
      <c r="Q203" s="29"/>
    </row>
    <row r="204" ht="15.75" customHeight="1">
      <c r="A204" s="29"/>
      <c r="B204" s="29"/>
      <c r="Q204" s="29"/>
    </row>
    <row r="205" ht="15.75" customHeight="1">
      <c r="A205" s="29"/>
      <c r="B205" s="29"/>
      <c r="Q205" s="29"/>
    </row>
    <row r="206" ht="15.75" customHeight="1">
      <c r="A206" s="29"/>
      <c r="B206" s="29"/>
      <c r="Q206" s="29"/>
    </row>
    <row r="207" ht="15.75" customHeight="1">
      <c r="A207" s="29"/>
      <c r="B207" s="29"/>
      <c r="Q207" s="29"/>
    </row>
    <row r="208" ht="15.75" customHeight="1">
      <c r="A208" s="29"/>
      <c r="B208" s="29"/>
      <c r="Q208" s="29"/>
    </row>
    <row r="209" ht="15.75" customHeight="1">
      <c r="A209" s="29"/>
      <c r="B209" s="29"/>
      <c r="Q209" s="29"/>
    </row>
    <row r="210" ht="15.75" customHeight="1">
      <c r="A210" s="29"/>
      <c r="B210" s="29"/>
      <c r="Q210" s="29"/>
    </row>
    <row r="211" ht="15.75" customHeight="1">
      <c r="A211" s="29"/>
      <c r="B211" s="29"/>
      <c r="Q211" s="29"/>
    </row>
    <row r="212" ht="15.75" customHeight="1">
      <c r="A212" s="29"/>
      <c r="B212" s="29"/>
      <c r="Q212" s="29"/>
    </row>
    <row r="213" ht="15.75" customHeight="1">
      <c r="A213" s="29"/>
      <c r="B213" s="29"/>
      <c r="Q213" s="29"/>
    </row>
    <row r="214" ht="15.75" customHeight="1">
      <c r="A214" s="29"/>
      <c r="B214" s="29"/>
      <c r="Q214" s="29"/>
    </row>
    <row r="215" ht="15.75" customHeight="1">
      <c r="A215" s="29"/>
      <c r="B215" s="29"/>
      <c r="Q215" s="29"/>
    </row>
    <row r="216" ht="15.75" customHeight="1">
      <c r="A216" s="29"/>
      <c r="B216" s="29"/>
      <c r="Q216" s="29"/>
    </row>
    <row r="217" ht="15.75" customHeight="1">
      <c r="A217" s="29"/>
      <c r="B217" s="29"/>
      <c r="Q217" s="29"/>
    </row>
    <row r="218" ht="15.75" customHeight="1">
      <c r="A218" s="29"/>
      <c r="B218" s="29"/>
      <c r="Q218" s="29"/>
    </row>
    <row r="219" ht="15.75" customHeight="1">
      <c r="A219" s="29"/>
      <c r="B219" s="29"/>
      <c r="Q219" s="29"/>
    </row>
    <row r="220" ht="15.75" customHeight="1">
      <c r="A220" s="29"/>
      <c r="B220" s="29"/>
      <c r="Q220" s="29"/>
    </row>
    <row r="221" ht="15.75" customHeight="1">
      <c r="A221" s="29"/>
      <c r="B221" s="29"/>
      <c r="Q221" s="29"/>
    </row>
    <row r="222" ht="15.75" customHeight="1">
      <c r="A222" s="29"/>
      <c r="B222" s="29"/>
      <c r="Q222" s="29"/>
    </row>
    <row r="223" ht="15.75" customHeight="1">
      <c r="A223" s="29"/>
      <c r="B223" s="29"/>
      <c r="Q223" s="29"/>
    </row>
    <row r="224" ht="15.75" customHeight="1">
      <c r="A224" s="29"/>
      <c r="B224" s="29"/>
      <c r="Q224" s="29"/>
    </row>
    <row r="225" ht="15.75" customHeight="1">
      <c r="A225" s="29"/>
      <c r="B225" s="29"/>
      <c r="Q225" s="29"/>
    </row>
    <row r="226" ht="15.75" customHeight="1">
      <c r="A226" s="29"/>
      <c r="B226" s="29"/>
      <c r="Q226" s="29"/>
    </row>
    <row r="227" ht="15.75" customHeight="1">
      <c r="A227" s="29"/>
      <c r="B227" s="29"/>
      <c r="Q227" s="29"/>
    </row>
    <row r="228" ht="15.75" customHeight="1">
      <c r="A228" s="29"/>
      <c r="B228" s="29"/>
      <c r="Q228" s="29"/>
    </row>
    <row r="229" ht="15.75" customHeight="1">
      <c r="A229" s="29"/>
      <c r="B229" s="29"/>
      <c r="Q229" s="29"/>
    </row>
    <row r="230" ht="15.75" customHeight="1">
      <c r="A230" s="29"/>
      <c r="B230" s="29"/>
      <c r="Q230" s="29"/>
    </row>
    <row r="231" ht="15.75" customHeight="1">
      <c r="A231" s="29"/>
      <c r="B231" s="29"/>
      <c r="Q231" s="29"/>
    </row>
    <row r="232" ht="15.75" customHeight="1">
      <c r="A232" s="29"/>
      <c r="B232" s="29"/>
      <c r="Q232" s="29"/>
    </row>
    <row r="233" ht="15.75" customHeight="1">
      <c r="A233" s="29"/>
      <c r="B233" s="29"/>
      <c r="Q233" s="29"/>
    </row>
    <row r="234" ht="15.75" customHeight="1">
      <c r="A234" s="29"/>
      <c r="B234" s="29"/>
      <c r="Q234" s="29"/>
    </row>
    <row r="235" ht="15.75" customHeight="1">
      <c r="A235" s="29"/>
      <c r="B235" s="29"/>
      <c r="Q235" s="29"/>
    </row>
    <row r="236" ht="15.75" customHeight="1">
      <c r="A236" s="29"/>
      <c r="B236" s="29"/>
      <c r="Q236" s="29"/>
    </row>
    <row r="237" ht="15.75" customHeight="1">
      <c r="A237" s="29"/>
      <c r="B237" s="29"/>
      <c r="Q237" s="29"/>
    </row>
    <row r="238" ht="15.75" customHeight="1">
      <c r="A238" s="29"/>
      <c r="B238" s="29"/>
      <c r="Q238" s="29"/>
    </row>
    <row r="239" ht="15.75" customHeight="1">
      <c r="A239" s="29"/>
      <c r="B239" s="29"/>
      <c r="Q239" s="29"/>
    </row>
    <row r="240" ht="15.75" customHeight="1">
      <c r="A240" s="29"/>
      <c r="B240" s="29"/>
      <c r="Q240" s="29"/>
    </row>
    <row r="241" ht="15.75" customHeight="1">
      <c r="A241" s="29"/>
      <c r="B241" s="29"/>
      <c r="Q241" s="29"/>
    </row>
    <row r="242" ht="15.75" customHeight="1">
      <c r="A242" s="29"/>
      <c r="B242" s="29"/>
      <c r="Q242" s="29"/>
    </row>
    <row r="243" ht="15.75" customHeight="1">
      <c r="A243" s="29"/>
      <c r="B243" s="29"/>
      <c r="Q243" s="29"/>
    </row>
    <row r="244" ht="15.75" customHeight="1">
      <c r="A244" s="29"/>
      <c r="B244" s="29"/>
      <c r="Q244" s="29"/>
    </row>
    <row r="245" ht="15.75" customHeight="1">
      <c r="A245" s="29"/>
      <c r="B245" s="29"/>
      <c r="Q245" s="29"/>
    </row>
    <row r="246" ht="15.75" customHeight="1">
      <c r="A246" s="29"/>
      <c r="B246" s="29"/>
      <c r="Q246" s="29"/>
    </row>
    <row r="247" ht="15.75" customHeight="1">
      <c r="A247" s="29"/>
      <c r="B247" s="29"/>
      <c r="Q247" s="29"/>
    </row>
    <row r="248" ht="15.75" customHeight="1">
      <c r="A248" s="29"/>
      <c r="B248" s="29"/>
      <c r="Q248" s="29"/>
    </row>
    <row r="249" ht="15.75" customHeight="1">
      <c r="A249" s="29"/>
      <c r="B249" s="29"/>
      <c r="Q249" s="29"/>
    </row>
    <row r="250" ht="15.75" customHeight="1">
      <c r="A250" s="29"/>
      <c r="B250" s="29"/>
      <c r="Q250" s="29"/>
    </row>
    <row r="251" ht="15.75" customHeight="1">
      <c r="A251" s="29"/>
      <c r="B251" s="29"/>
      <c r="Q251" s="29"/>
    </row>
    <row r="252" ht="15.75" customHeight="1">
      <c r="A252" s="29"/>
      <c r="B252" s="29"/>
      <c r="Q252" s="29"/>
    </row>
    <row r="253" ht="15.75" customHeight="1">
      <c r="A253" s="29"/>
      <c r="B253" s="29"/>
      <c r="Q253" s="29"/>
    </row>
    <row r="254" ht="15.75" customHeight="1">
      <c r="A254" s="29"/>
      <c r="B254" s="29"/>
      <c r="Q254" s="29"/>
    </row>
    <row r="255" ht="15.75" customHeight="1">
      <c r="A255" s="29"/>
      <c r="B255" s="29"/>
      <c r="Q255" s="29"/>
    </row>
    <row r="256" ht="15.75" customHeight="1">
      <c r="A256" s="29"/>
      <c r="B256" s="29"/>
      <c r="Q256" s="29"/>
    </row>
    <row r="257" ht="15.75" customHeight="1">
      <c r="A257" s="29"/>
      <c r="B257" s="29"/>
      <c r="Q257" s="29"/>
    </row>
    <row r="258" ht="15.75" customHeight="1">
      <c r="A258" s="29"/>
      <c r="B258" s="29"/>
      <c r="Q258" s="29"/>
    </row>
    <row r="259" ht="15.75" customHeight="1">
      <c r="A259" s="29"/>
      <c r="B259" s="29"/>
      <c r="Q259" s="29"/>
    </row>
    <row r="260" ht="15.75" customHeight="1">
      <c r="A260" s="29"/>
      <c r="B260" s="29"/>
      <c r="Q260" s="29"/>
    </row>
    <row r="261" ht="15.75" customHeight="1">
      <c r="A261" s="29"/>
      <c r="B261" s="29"/>
      <c r="Q261" s="29"/>
    </row>
    <row r="262" ht="15.75" customHeight="1">
      <c r="A262" s="29"/>
      <c r="B262" s="29"/>
      <c r="Q262" s="29"/>
    </row>
    <row r="263" ht="15.75" customHeight="1">
      <c r="A263" s="29"/>
      <c r="B263" s="29"/>
      <c r="Q263" s="29"/>
    </row>
    <row r="264" ht="15.75" customHeight="1">
      <c r="A264" s="29"/>
      <c r="B264" s="29"/>
      <c r="Q264" s="29"/>
    </row>
    <row r="265" ht="15.75" customHeight="1">
      <c r="A265" s="29"/>
      <c r="B265" s="29"/>
      <c r="Q265" s="29"/>
    </row>
    <row r="266" ht="15.75" customHeight="1">
      <c r="A266" s="29"/>
      <c r="B266" s="29"/>
      <c r="Q266" s="29"/>
    </row>
    <row r="267" ht="15.75" customHeight="1">
      <c r="A267" s="29"/>
      <c r="B267" s="29"/>
      <c r="Q267" s="29"/>
    </row>
    <row r="268" ht="15.75" customHeight="1">
      <c r="A268" s="29"/>
      <c r="B268" s="29"/>
      <c r="Q268" s="29"/>
    </row>
    <row r="269" ht="15.75" customHeight="1">
      <c r="A269" s="29"/>
      <c r="B269" s="29"/>
      <c r="Q269" s="29"/>
    </row>
    <row r="270" ht="15.75" customHeight="1">
      <c r="A270" s="29"/>
      <c r="B270" s="29"/>
      <c r="Q270" s="29"/>
    </row>
    <row r="271" ht="15.75" customHeight="1">
      <c r="A271" s="29"/>
      <c r="B271" s="29"/>
      <c r="Q271" s="29"/>
    </row>
    <row r="272" ht="15.75" customHeight="1">
      <c r="A272" s="29"/>
      <c r="B272" s="29"/>
      <c r="Q272" s="29"/>
    </row>
    <row r="273" ht="15.75" customHeight="1">
      <c r="A273" s="29"/>
      <c r="B273" s="29"/>
      <c r="Q273" s="29"/>
    </row>
    <row r="274" ht="15.75" customHeight="1">
      <c r="A274" s="29"/>
      <c r="B274" s="29"/>
      <c r="Q274" s="29"/>
    </row>
    <row r="275" ht="15.75" customHeight="1">
      <c r="A275" s="29"/>
      <c r="B275" s="29"/>
      <c r="Q275" s="29"/>
    </row>
    <row r="276" ht="15.75" customHeight="1">
      <c r="A276" s="29"/>
      <c r="B276" s="29"/>
      <c r="Q276" s="29"/>
    </row>
    <row r="277" ht="15.75" customHeight="1">
      <c r="A277" s="29"/>
      <c r="B277" s="29"/>
      <c r="Q277" s="29"/>
    </row>
    <row r="278" ht="15.75" customHeight="1">
      <c r="A278" s="29"/>
      <c r="B278" s="29"/>
      <c r="Q278" s="29"/>
    </row>
    <row r="279" ht="15.75" customHeight="1">
      <c r="A279" s="29"/>
      <c r="B279" s="29"/>
      <c r="Q279" s="29"/>
    </row>
    <row r="280" ht="15.75" customHeight="1">
      <c r="A280" s="29"/>
      <c r="B280" s="29"/>
      <c r="Q280" s="29"/>
    </row>
    <row r="281" ht="15.75" customHeight="1">
      <c r="A281" s="29"/>
      <c r="B281" s="29"/>
      <c r="Q281" s="29"/>
    </row>
    <row r="282" ht="15.75" customHeight="1">
      <c r="A282" s="29"/>
      <c r="B282" s="29"/>
      <c r="Q282" s="29"/>
    </row>
    <row r="283" ht="15.75" customHeight="1">
      <c r="A283" s="29"/>
      <c r="B283" s="29"/>
      <c r="Q283" s="29"/>
    </row>
    <row r="284" ht="15.75" customHeight="1">
      <c r="A284" s="29"/>
      <c r="B284" s="29"/>
      <c r="Q284" s="29"/>
    </row>
    <row r="285" ht="15.75" customHeight="1">
      <c r="A285" s="29"/>
      <c r="B285" s="29"/>
      <c r="Q285" s="29"/>
    </row>
    <row r="286" ht="15.75" customHeight="1">
      <c r="A286" s="29"/>
      <c r="B286" s="29"/>
      <c r="Q286" s="29"/>
    </row>
    <row r="287" ht="15.75" customHeight="1">
      <c r="A287" s="29"/>
      <c r="B287" s="29"/>
      <c r="Q287" s="29"/>
    </row>
    <row r="288" ht="15.75" customHeight="1">
      <c r="A288" s="29"/>
      <c r="B288" s="29"/>
      <c r="Q288" s="29"/>
    </row>
    <row r="289" ht="15.75" customHeight="1">
      <c r="A289" s="29"/>
      <c r="B289" s="29"/>
      <c r="Q289" s="29"/>
    </row>
    <row r="290" ht="15.75" customHeight="1">
      <c r="A290" s="29"/>
      <c r="B290" s="29"/>
      <c r="Q290" s="29"/>
    </row>
    <row r="291" ht="15.75" customHeight="1">
      <c r="A291" s="29"/>
      <c r="B291" s="29"/>
      <c r="Q291" s="29"/>
    </row>
    <row r="292" ht="15.75" customHeight="1">
      <c r="A292" s="29"/>
      <c r="B292" s="29"/>
      <c r="Q292" s="29"/>
    </row>
    <row r="293" ht="15.75" customHeight="1">
      <c r="A293" s="29"/>
      <c r="B293" s="29"/>
      <c r="Q293" s="29"/>
    </row>
    <row r="294" ht="15.75" customHeight="1">
      <c r="A294" s="29"/>
      <c r="B294" s="29"/>
      <c r="Q294" s="29"/>
    </row>
    <row r="295" ht="15.75" customHeight="1">
      <c r="A295" s="29"/>
      <c r="B295" s="29"/>
      <c r="Q295" s="29"/>
    </row>
    <row r="296" ht="15.75" customHeight="1">
      <c r="A296" s="29"/>
      <c r="B296" s="29"/>
      <c r="Q296" s="29"/>
    </row>
    <row r="297" ht="15.75" customHeight="1">
      <c r="A297" s="29"/>
      <c r="B297" s="29"/>
      <c r="Q297" s="29"/>
    </row>
    <row r="298" ht="15.75" customHeight="1">
      <c r="A298" s="29"/>
      <c r="B298" s="29"/>
      <c r="Q298" s="29"/>
    </row>
    <row r="299" ht="15.75" customHeight="1">
      <c r="A299" s="29"/>
      <c r="B299" s="29"/>
      <c r="Q299" s="29"/>
    </row>
    <row r="300" ht="15.75" customHeight="1">
      <c r="A300" s="29"/>
      <c r="B300" s="29"/>
      <c r="Q300" s="29"/>
    </row>
    <row r="301" ht="15.75" customHeight="1">
      <c r="A301" s="29"/>
      <c r="B301" s="29"/>
      <c r="Q301" s="29"/>
    </row>
    <row r="302" ht="15.75" customHeight="1">
      <c r="A302" s="29"/>
      <c r="B302" s="29"/>
      <c r="Q302" s="29"/>
    </row>
    <row r="303" ht="15.75" customHeight="1">
      <c r="A303" s="29"/>
      <c r="B303" s="29"/>
      <c r="Q303" s="29"/>
    </row>
    <row r="304" ht="15.75" customHeight="1">
      <c r="A304" s="29"/>
      <c r="B304" s="29"/>
      <c r="Q304" s="29"/>
    </row>
    <row r="305" ht="15.75" customHeight="1">
      <c r="A305" s="29"/>
      <c r="B305" s="29"/>
      <c r="Q305" s="29"/>
    </row>
    <row r="306" ht="15.75" customHeight="1">
      <c r="A306" s="29"/>
      <c r="B306" s="29"/>
      <c r="Q306" s="29"/>
    </row>
    <row r="307" ht="15.75" customHeight="1">
      <c r="A307" s="29"/>
      <c r="B307" s="29"/>
      <c r="Q307" s="29"/>
    </row>
    <row r="308" ht="15.75" customHeight="1">
      <c r="A308" s="29"/>
      <c r="B308" s="29"/>
      <c r="Q308" s="29"/>
    </row>
    <row r="309" ht="15.75" customHeight="1">
      <c r="A309" s="29"/>
      <c r="B309" s="29"/>
      <c r="Q309" s="29"/>
    </row>
    <row r="310" ht="15.75" customHeight="1">
      <c r="A310" s="29"/>
      <c r="B310" s="29"/>
      <c r="Q310" s="29"/>
    </row>
    <row r="311" ht="15.75" customHeight="1">
      <c r="A311" s="29"/>
      <c r="B311" s="29"/>
      <c r="Q311" s="29"/>
    </row>
    <row r="312" ht="15.75" customHeight="1">
      <c r="A312" s="29"/>
      <c r="B312" s="29"/>
      <c r="Q312" s="29"/>
    </row>
    <row r="313" ht="15.75" customHeight="1">
      <c r="A313" s="29"/>
      <c r="B313" s="29"/>
      <c r="Q313" s="29"/>
    </row>
    <row r="314" ht="15.75" customHeight="1">
      <c r="A314" s="29"/>
      <c r="B314" s="29"/>
      <c r="Q314" s="29"/>
    </row>
    <row r="315" ht="15.75" customHeight="1">
      <c r="A315" s="29"/>
      <c r="B315" s="29"/>
      <c r="Q315" s="29"/>
    </row>
    <row r="316" ht="15.75" customHeight="1">
      <c r="A316" s="29"/>
      <c r="B316" s="29"/>
      <c r="Q316" s="29"/>
    </row>
    <row r="317" ht="15.75" customHeight="1">
      <c r="A317" s="29"/>
      <c r="B317" s="29"/>
      <c r="Q317" s="29"/>
    </row>
    <row r="318" ht="15.75" customHeight="1">
      <c r="A318" s="29"/>
      <c r="B318" s="29"/>
      <c r="Q318" s="29"/>
    </row>
    <row r="319" ht="15.75" customHeight="1">
      <c r="A319" s="29"/>
      <c r="B319" s="29"/>
      <c r="Q319" s="29"/>
    </row>
    <row r="320" ht="15.75" customHeight="1">
      <c r="A320" s="29"/>
      <c r="B320" s="29"/>
      <c r="Q320" s="29"/>
    </row>
    <row r="321" ht="15.75" customHeight="1">
      <c r="A321" s="29"/>
      <c r="B321" s="29"/>
      <c r="Q321" s="29"/>
    </row>
    <row r="322" ht="15.75" customHeight="1">
      <c r="A322" s="29"/>
      <c r="B322" s="29"/>
      <c r="Q322" s="29"/>
    </row>
    <row r="323" ht="15.75" customHeight="1">
      <c r="A323" s="29"/>
      <c r="B323" s="29"/>
      <c r="Q323" s="29"/>
    </row>
    <row r="324" ht="15.75" customHeight="1">
      <c r="A324" s="29"/>
      <c r="B324" s="29"/>
      <c r="Q324" s="29"/>
    </row>
    <row r="325" ht="15.75" customHeight="1">
      <c r="A325" s="29"/>
      <c r="B325" s="29"/>
      <c r="Q325" s="29"/>
    </row>
    <row r="326" ht="15.75" customHeight="1">
      <c r="A326" s="29"/>
      <c r="B326" s="29"/>
      <c r="Q326" s="29"/>
    </row>
    <row r="327" ht="15.75" customHeight="1">
      <c r="A327" s="29"/>
      <c r="B327" s="29"/>
      <c r="Q327" s="29"/>
    </row>
    <row r="328" ht="15.75" customHeight="1">
      <c r="A328" s="29"/>
      <c r="B328" s="29"/>
      <c r="Q328" s="29"/>
    </row>
    <row r="329" ht="15.75" customHeight="1">
      <c r="A329" s="29"/>
      <c r="B329" s="29"/>
      <c r="Q329" s="29"/>
    </row>
    <row r="330" ht="15.75" customHeight="1">
      <c r="A330" s="29"/>
      <c r="B330" s="29"/>
      <c r="Q330" s="29"/>
    </row>
    <row r="331" ht="15.75" customHeight="1">
      <c r="A331" s="29"/>
      <c r="B331" s="29"/>
      <c r="Q331" s="29"/>
    </row>
    <row r="332" ht="15.75" customHeight="1">
      <c r="A332" s="29"/>
      <c r="B332" s="29"/>
      <c r="Q332" s="29"/>
    </row>
    <row r="333" ht="15.75" customHeight="1">
      <c r="A333" s="29"/>
      <c r="B333" s="29"/>
      <c r="Q333" s="29"/>
    </row>
    <row r="334" ht="15.75" customHeight="1">
      <c r="A334" s="29"/>
      <c r="B334" s="29"/>
      <c r="Q334" s="29"/>
    </row>
    <row r="335" ht="15.75" customHeight="1">
      <c r="A335" s="29"/>
      <c r="B335" s="29"/>
      <c r="Q335" s="29"/>
    </row>
    <row r="336" ht="15.75" customHeight="1">
      <c r="A336" s="29"/>
      <c r="B336" s="29"/>
      <c r="Q336" s="29"/>
    </row>
    <row r="337" ht="15.75" customHeight="1">
      <c r="A337" s="29"/>
      <c r="B337" s="29"/>
      <c r="Q337" s="29"/>
    </row>
    <row r="338" ht="15.75" customHeight="1">
      <c r="A338" s="29"/>
      <c r="B338" s="29"/>
      <c r="Q338" s="29"/>
    </row>
    <row r="339" ht="15.75" customHeight="1">
      <c r="A339" s="29"/>
      <c r="B339" s="29"/>
      <c r="Q339" s="29"/>
    </row>
    <row r="340" ht="15.75" customHeight="1">
      <c r="A340" s="29"/>
      <c r="B340" s="29"/>
      <c r="Q340" s="29"/>
    </row>
    <row r="341" ht="15.75" customHeight="1">
      <c r="A341" s="29"/>
      <c r="B341" s="29"/>
      <c r="Q341" s="29"/>
    </row>
    <row r="342" ht="15.75" customHeight="1">
      <c r="A342" s="29"/>
      <c r="B342" s="29"/>
      <c r="Q342" s="29"/>
    </row>
    <row r="343" ht="15.75" customHeight="1">
      <c r="A343" s="29"/>
      <c r="B343" s="29"/>
      <c r="Q343" s="29"/>
    </row>
    <row r="344" ht="15.75" customHeight="1">
      <c r="A344" s="29"/>
      <c r="B344" s="29"/>
      <c r="Q344" s="29"/>
    </row>
    <row r="345" ht="15.75" customHeight="1">
      <c r="A345" s="29"/>
      <c r="B345" s="29"/>
      <c r="Q345" s="29"/>
    </row>
    <row r="346" ht="15.75" customHeight="1">
      <c r="A346" s="29"/>
      <c r="B346" s="29"/>
      <c r="Q346" s="29"/>
    </row>
    <row r="347" ht="15.75" customHeight="1">
      <c r="A347" s="29"/>
      <c r="B347" s="29"/>
      <c r="Q347" s="29"/>
    </row>
    <row r="348" ht="15.75" customHeight="1">
      <c r="A348" s="29"/>
      <c r="B348" s="29"/>
      <c r="Q348" s="29"/>
    </row>
    <row r="349" ht="15.75" customHeight="1">
      <c r="A349" s="29"/>
      <c r="B349" s="29"/>
      <c r="Q349" s="29"/>
    </row>
    <row r="350" ht="15.75" customHeight="1">
      <c r="A350" s="29"/>
      <c r="B350" s="29"/>
      <c r="Q350" s="29"/>
    </row>
    <row r="351" ht="15.75" customHeight="1">
      <c r="A351" s="29"/>
      <c r="B351" s="29"/>
      <c r="Q351" s="29"/>
    </row>
    <row r="352" ht="15.75" customHeight="1">
      <c r="A352" s="29"/>
      <c r="B352" s="29"/>
      <c r="Q352" s="29"/>
    </row>
    <row r="353" ht="15.75" customHeight="1">
      <c r="A353" s="29"/>
      <c r="B353" s="29"/>
      <c r="Q353" s="29"/>
    </row>
    <row r="354" ht="15.75" customHeight="1">
      <c r="A354" s="29"/>
      <c r="B354" s="29"/>
      <c r="Q354" s="29"/>
    </row>
    <row r="355" ht="15.75" customHeight="1">
      <c r="A355" s="29"/>
      <c r="B355" s="29"/>
      <c r="Q355" s="29"/>
    </row>
    <row r="356" ht="15.75" customHeight="1">
      <c r="A356" s="29"/>
      <c r="B356" s="29"/>
      <c r="Q356" s="29"/>
    </row>
    <row r="357" ht="15.75" customHeight="1">
      <c r="A357" s="29"/>
      <c r="B357" s="29"/>
      <c r="Q357" s="29"/>
    </row>
    <row r="358" ht="15.75" customHeight="1">
      <c r="A358" s="29"/>
      <c r="B358" s="29"/>
      <c r="Q358" s="29"/>
    </row>
    <row r="359" ht="15.75" customHeight="1">
      <c r="A359" s="29"/>
      <c r="B359" s="29"/>
      <c r="Q359" s="29"/>
    </row>
    <row r="360" ht="15.75" customHeight="1">
      <c r="A360" s="29"/>
      <c r="B360" s="29"/>
      <c r="Q360" s="29"/>
    </row>
    <row r="361" ht="15.75" customHeight="1">
      <c r="A361" s="29"/>
      <c r="B361" s="29"/>
      <c r="Q361" s="29"/>
    </row>
    <row r="362" ht="15.75" customHeight="1">
      <c r="A362" s="29"/>
      <c r="B362" s="29"/>
      <c r="Q362" s="29"/>
    </row>
    <row r="363" ht="15.75" customHeight="1">
      <c r="A363" s="29"/>
      <c r="B363" s="29"/>
      <c r="Q363" s="29"/>
    </row>
    <row r="364" ht="15.75" customHeight="1">
      <c r="A364" s="29"/>
      <c r="B364" s="29"/>
      <c r="Q364" s="29"/>
    </row>
    <row r="365" ht="15.75" customHeight="1">
      <c r="A365" s="29"/>
      <c r="B365" s="29"/>
      <c r="Q365" s="29"/>
    </row>
    <row r="366" ht="15.75" customHeight="1">
      <c r="A366" s="29"/>
      <c r="B366" s="29"/>
      <c r="Q366" s="29"/>
    </row>
    <row r="367" ht="15.75" customHeight="1">
      <c r="A367" s="29"/>
      <c r="B367" s="29"/>
      <c r="Q367" s="29"/>
    </row>
    <row r="368" ht="15.75" customHeight="1">
      <c r="A368" s="29"/>
      <c r="B368" s="29"/>
      <c r="Q368" s="29"/>
    </row>
    <row r="369" ht="15.75" customHeight="1">
      <c r="A369" s="29"/>
      <c r="B369" s="29"/>
      <c r="Q369" s="29"/>
    </row>
    <row r="370" ht="15.75" customHeight="1">
      <c r="A370" s="29"/>
      <c r="B370" s="29"/>
      <c r="Q370" s="29"/>
    </row>
    <row r="371" ht="15.75" customHeight="1">
      <c r="A371" s="29"/>
      <c r="B371" s="29"/>
      <c r="Q371" s="29"/>
    </row>
    <row r="372" ht="15.75" customHeight="1">
      <c r="A372" s="29"/>
      <c r="B372" s="29"/>
      <c r="Q372" s="29"/>
    </row>
    <row r="373" ht="15.75" customHeight="1">
      <c r="A373" s="29"/>
      <c r="B373" s="29"/>
      <c r="Q373" s="29"/>
    </row>
    <row r="374" ht="15.75" customHeight="1">
      <c r="A374" s="29"/>
      <c r="B374" s="29"/>
      <c r="Q374" s="29"/>
    </row>
    <row r="375" ht="15.75" customHeight="1">
      <c r="A375" s="29"/>
      <c r="B375" s="29"/>
      <c r="Q375" s="29"/>
    </row>
    <row r="376" ht="15.75" customHeight="1">
      <c r="A376" s="29"/>
      <c r="B376" s="29"/>
      <c r="Q376" s="29"/>
    </row>
    <row r="377" ht="15.75" customHeight="1">
      <c r="A377" s="29"/>
      <c r="B377" s="29"/>
      <c r="Q377" s="29"/>
    </row>
    <row r="378" ht="15.75" customHeight="1">
      <c r="A378" s="29"/>
      <c r="B378" s="29"/>
      <c r="Q378" s="29"/>
    </row>
    <row r="379" ht="15.75" customHeight="1">
      <c r="A379" s="29"/>
      <c r="B379" s="29"/>
      <c r="Q379" s="29"/>
    </row>
    <row r="380" ht="15.75" customHeight="1">
      <c r="A380" s="29"/>
      <c r="B380" s="29"/>
      <c r="Q380" s="29"/>
    </row>
    <row r="381" ht="15.75" customHeight="1">
      <c r="A381" s="29"/>
      <c r="B381" s="29"/>
      <c r="Q381" s="29"/>
    </row>
    <row r="382" ht="15.75" customHeight="1">
      <c r="A382" s="29"/>
      <c r="B382" s="29"/>
      <c r="Q382" s="29"/>
    </row>
    <row r="383" ht="15.75" customHeight="1">
      <c r="A383" s="29"/>
      <c r="B383" s="29"/>
      <c r="Q383" s="29"/>
    </row>
    <row r="384" ht="15.75" customHeight="1">
      <c r="A384" s="29"/>
      <c r="B384" s="29"/>
      <c r="Q384" s="29"/>
    </row>
    <row r="385" ht="15.75" customHeight="1">
      <c r="A385" s="29"/>
      <c r="B385" s="29"/>
      <c r="Q385" s="29"/>
    </row>
    <row r="386" ht="15.75" customHeight="1">
      <c r="A386" s="29"/>
      <c r="B386" s="29"/>
      <c r="Q386" s="29"/>
    </row>
    <row r="387" ht="15.75" customHeight="1">
      <c r="A387" s="29"/>
      <c r="B387" s="29"/>
      <c r="Q387" s="29"/>
    </row>
    <row r="388" ht="15.75" customHeight="1">
      <c r="A388" s="29"/>
      <c r="B388" s="29"/>
      <c r="Q388" s="29"/>
    </row>
    <row r="389" ht="15.75" customHeight="1">
      <c r="A389" s="29"/>
      <c r="B389" s="29"/>
      <c r="Q389" s="29"/>
    </row>
    <row r="390" ht="15.75" customHeight="1">
      <c r="A390" s="29"/>
      <c r="B390" s="29"/>
      <c r="Q390" s="29"/>
    </row>
    <row r="391" ht="15.75" customHeight="1">
      <c r="A391" s="29"/>
      <c r="B391" s="29"/>
      <c r="Q391" s="29"/>
    </row>
    <row r="392" ht="15.75" customHeight="1">
      <c r="A392" s="29"/>
      <c r="B392" s="29"/>
      <c r="Q392" s="29"/>
    </row>
    <row r="393" ht="15.75" customHeight="1">
      <c r="A393" s="29"/>
      <c r="B393" s="29"/>
      <c r="Q393" s="29"/>
    </row>
    <row r="394" ht="15.75" customHeight="1">
      <c r="A394" s="29"/>
      <c r="B394" s="29"/>
      <c r="Q394" s="29"/>
    </row>
    <row r="395" ht="15.75" customHeight="1">
      <c r="A395" s="29"/>
      <c r="B395" s="29"/>
      <c r="Q395" s="29"/>
    </row>
    <row r="396" ht="15.75" customHeight="1">
      <c r="A396" s="29"/>
      <c r="B396" s="29"/>
      <c r="Q396" s="29"/>
    </row>
    <row r="397" ht="15.75" customHeight="1">
      <c r="A397" s="29"/>
      <c r="B397" s="29"/>
      <c r="Q397" s="29"/>
    </row>
    <row r="398" ht="15.75" customHeight="1">
      <c r="A398" s="29"/>
      <c r="B398" s="29"/>
      <c r="Q398" s="29"/>
    </row>
    <row r="399" ht="15.75" customHeight="1">
      <c r="A399" s="29"/>
      <c r="B399" s="29"/>
      <c r="Q399" s="29"/>
    </row>
    <row r="400" ht="15.75" customHeight="1">
      <c r="A400" s="29"/>
      <c r="B400" s="29"/>
      <c r="Q400" s="29"/>
    </row>
    <row r="401" ht="15.75" customHeight="1">
      <c r="A401" s="29"/>
      <c r="B401" s="29"/>
      <c r="Q401" s="29"/>
    </row>
    <row r="402" ht="15.75" customHeight="1">
      <c r="A402" s="29"/>
      <c r="B402" s="29"/>
      <c r="Q402" s="29"/>
    </row>
    <row r="403" ht="15.75" customHeight="1">
      <c r="A403" s="29"/>
      <c r="B403" s="29"/>
      <c r="Q403" s="29"/>
    </row>
    <row r="404" ht="15.75" customHeight="1">
      <c r="A404" s="29"/>
      <c r="B404" s="29"/>
      <c r="Q404" s="29"/>
    </row>
    <row r="405" ht="15.75" customHeight="1">
      <c r="A405" s="29"/>
      <c r="B405" s="29"/>
      <c r="Q405" s="29"/>
    </row>
    <row r="406" ht="15.75" customHeight="1">
      <c r="A406" s="29"/>
      <c r="B406" s="29"/>
      <c r="Q406" s="29"/>
    </row>
    <row r="407" ht="15.75" customHeight="1">
      <c r="A407" s="29"/>
      <c r="B407" s="29"/>
      <c r="Q407" s="29"/>
    </row>
    <row r="408" ht="15.75" customHeight="1">
      <c r="A408" s="29"/>
      <c r="B408" s="29"/>
      <c r="Q408" s="29"/>
    </row>
    <row r="409" ht="15.75" customHeight="1">
      <c r="A409" s="29"/>
      <c r="B409" s="29"/>
      <c r="Q409" s="29"/>
    </row>
    <row r="410" ht="15.75" customHeight="1">
      <c r="A410" s="29"/>
      <c r="B410" s="29"/>
      <c r="Q410" s="29"/>
    </row>
    <row r="411" ht="15.75" customHeight="1">
      <c r="A411" s="29"/>
      <c r="B411" s="29"/>
      <c r="Q411" s="29"/>
    </row>
    <row r="412" ht="15.75" customHeight="1">
      <c r="A412" s="29"/>
      <c r="B412" s="29"/>
      <c r="Q412" s="29"/>
    </row>
    <row r="413" ht="15.75" customHeight="1">
      <c r="A413" s="29"/>
      <c r="B413" s="29"/>
      <c r="Q413" s="29"/>
    </row>
    <row r="414" ht="15.75" customHeight="1">
      <c r="A414" s="29"/>
      <c r="B414" s="29"/>
      <c r="Q414" s="29"/>
    </row>
    <row r="415" ht="15.75" customHeight="1">
      <c r="A415" s="29"/>
      <c r="B415" s="29"/>
      <c r="Q415" s="29"/>
    </row>
    <row r="416" ht="15.75" customHeight="1">
      <c r="A416" s="29"/>
      <c r="B416" s="29"/>
      <c r="Q416" s="29"/>
    </row>
    <row r="417" ht="15.75" customHeight="1">
      <c r="A417" s="29"/>
      <c r="B417" s="29"/>
      <c r="Q417" s="29"/>
    </row>
    <row r="418" ht="15.75" customHeight="1">
      <c r="A418" s="29"/>
      <c r="B418" s="29"/>
      <c r="Q418" s="29"/>
    </row>
    <row r="419" ht="15.75" customHeight="1">
      <c r="A419" s="29"/>
      <c r="B419" s="29"/>
      <c r="Q419" s="29"/>
    </row>
    <row r="420" ht="15.75" customHeight="1">
      <c r="A420" s="29"/>
      <c r="B420" s="29"/>
      <c r="Q420" s="29"/>
    </row>
    <row r="421" ht="15.75" customHeight="1">
      <c r="A421" s="29"/>
      <c r="B421" s="29"/>
      <c r="Q421" s="29"/>
    </row>
    <row r="422" ht="15.75" customHeight="1">
      <c r="A422" s="29"/>
      <c r="B422" s="29"/>
      <c r="Q422" s="29"/>
    </row>
    <row r="423" ht="15.75" customHeight="1">
      <c r="A423" s="29"/>
      <c r="B423" s="29"/>
      <c r="Q423" s="29"/>
    </row>
    <row r="424" ht="15.75" customHeight="1">
      <c r="A424" s="29"/>
      <c r="B424" s="29"/>
      <c r="Q424" s="29"/>
    </row>
    <row r="425" ht="15.75" customHeight="1">
      <c r="A425" s="29"/>
      <c r="B425" s="29"/>
      <c r="Q425" s="29"/>
    </row>
    <row r="426" ht="15.75" customHeight="1">
      <c r="A426" s="29"/>
      <c r="B426" s="29"/>
      <c r="Q426" s="29"/>
    </row>
    <row r="427" ht="15.75" customHeight="1">
      <c r="A427" s="29"/>
      <c r="B427" s="29"/>
      <c r="Q427" s="29"/>
    </row>
    <row r="428" ht="15.75" customHeight="1">
      <c r="A428" s="29"/>
      <c r="B428" s="29"/>
      <c r="Q428" s="29"/>
    </row>
    <row r="429" ht="15.75" customHeight="1">
      <c r="A429" s="29"/>
      <c r="B429" s="29"/>
      <c r="Q429" s="29"/>
    </row>
    <row r="430" ht="15.75" customHeight="1">
      <c r="A430" s="29"/>
      <c r="B430" s="29"/>
      <c r="Q430" s="29"/>
    </row>
    <row r="431" ht="15.75" customHeight="1">
      <c r="A431" s="29"/>
      <c r="B431" s="29"/>
      <c r="Q431" s="29"/>
    </row>
    <row r="432" ht="15.75" customHeight="1">
      <c r="A432" s="29"/>
      <c r="B432" s="29"/>
      <c r="Q432" s="29"/>
    </row>
    <row r="433" ht="15.75" customHeight="1">
      <c r="A433" s="29"/>
      <c r="B433" s="29"/>
      <c r="Q433" s="29"/>
    </row>
    <row r="434" ht="15.75" customHeight="1">
      <c r="A434" s="29"/>
      <c r="B434" s="29"/>
      <c r="Q434" s="29"/>
    </row>
    <row r="435" ht="15.75" customHeight="1">
      <c r="A435" s="29"/>
      <c r="B435" s="29"/>
      <c r="Q435" s="29"/>
    </row>
    <row r="436" ht="15.75" customHeight="1">
      <c r="A436" s="29"/>
      <c r="B436" s="29"/>
      <c r="Q436" s="29"/>
    </row>
    <row r="437" ht="15.75" customHeight="1">
      <c r="A437" s="29"/>
      <c r="B437" s="29"/>
      <c r="Q437" s="29"/>
    </row>
    <row r="438" ht="15.75" customHeight="1">
      <c r="A438" s="29"/>
      <c r="B438" s="29"/>
      <c r="Q438" s="29"/>
    </row>
    <row r="439" ht="15.75" customHeight="1">
      <c r="A439" s="29"/>
      <c r="B439" s="29"/>
      <c r="Q439" s="29"/>
    </row>
    <row r="440" ht="15.75" customHeight="1">
      <c r="A440" s="29"/>
      <c r="B440" s="29"/>
      <c r="Q440" s="29"/>
    </row>
    <row r="441" ht="15.75" customHeight="1">
      <c r="A441" s="29"/>
      <c r="B441" s="29"/>
      <c r="Q441" s="29"/>
    </row>
    <row r="442" ht="15.75" customHeight="1">
      <c r="A442" s="29"/>
      <c r="B442" s="29"/>
      <c r="Q442" s="29"/>
    </row>
    <row r="443" ht="15.75" customHeight="1">
      <c r="A443" s="29"/>
      <c r="B443" s="29"/>
      <c r="Q443" s="29"/>
    </row>
    <row r="444" ht="15.75" customHeight="1">
      <c r="A444" s="29"/>
      <c r="B444" s="29"/>
      <c r="Q444" s="29"/>
    </row>
    <row r="445" ht="15.75" customHeight="1">
      <c r="A445" s="29"/>
      <c r="B445" s="29"/>
      <c r="Q445" s="29"/>
    </row>
    <row r="446" ht="15.75" customHeight="1">
      <c r="A446" s="29"/>
      <c r="B446" s="29"/>
      <c r="Q446" s="29"/>
    </row>
    <row r="447" ht="15.75" customHeight="1">
      <c r="A447" s="29"/>
      <c r="B447" s="29"/>
      <c r="Q447" s="29"/>
    </row>
    <row r="448" ht="15.75" customHeight="1">
      <c r="A448" s="29"/>
      <c r="B448" s="29"/>
      <c r="Q448" s="29"/>
    </row>
    <row r="449" ht="15.75" customHeight="1">
      <c r="A449" s="29"/>
      <c r="B449" s="29"/>
      <c r="Q449" s="29"/>
    </row>
    <row r="450" ht="15.75" customHeight="1">
      <c r="A450" s="29"/>
      <c r="B450" s="29"/>
      <c r="Q450" s="29"/>
    </row>
    <row r="451" ht="15.75" customHeight="1">
      <c r="A451" s="29"/>
      <c r="B451" s="29"/>
      <c r="Q451" s="29"/>
    </row>
    <row r="452" ht="15.75" customHeight="1">
      <c r="A452" s="29"/>
      <c r="B452" s="29"/>
      <c r="Q452" s="29"/>
    </row>
    <row r="453" ht="15.75" customHeight="1">
      <c r="A453" s="29"/>
      <c r="B453" s="29"/>
      <c r="Q453" s="29"/>
    </row>
    <row r="454" ht="15.75" customHeight="1">
      <c r="A454" s="29"/>
      <c r="B454" s="29"/>
      <c r="Q454" s="29"/>
    </row>
    <row r="455" ht="15.75" customHeight="1">
      <c r="A455" s="29"/>
      <c r="B455" s="29"/>
      <c r="Q455" s="29"/>
    </row>
    <row r="456" ht="15.75" customHeight="1">
      <c r="A456" s="29"/>
      <c r="B456" s="29"/>
      <c r="Q456" s="29"/>
    </row>
    <row r="457" ht="15.75" customHeight="1">
      <c r="A457" s="29"/>
      <c r="B457" s="29"/>
      <c r="Q457" s="29"/>
    </row>
    <row r="458" ht="15.75" customHeight="1">
      <c r="A458" s="29"/>
      <c r="B458" s="29"/>
      <c r="Q458" s="29"/>
    </row>
    <row r="459" ht="15.75" customHeight="1">
      <c r="A459" s="29"/>
      <c r="B459" s="29"/>
      <c r="Q459" s="29"/>
    </row>
    <row r="460" ht="15.75" customHeight="1">
      <c r="A460" s="29"/>
      <c r="B460" s="29"/>
      <c r="Q460" s="29"/>
    </row>
    <row r="461" ht="15.75" customHeight="1">
      <c r="A461" s="29"/>
      <c r="B461" s="29"/>
      <c r="Q461" s="29"/>
    </row>
    <row r="462" ht="15.75" customHeight="1">
      <c r="A462" s="29"/>
      <c r="B462" s="29"/>
      <c r="Q462" s="29"/>
    </row>
    <row r="463" ht="15.75" customHeight="1">
      <c r="A463" s="29"/>
      <c r="B463" s="29"/>
      <c r="Q463" s="29"/>
    </row>
    <row r="464" ht="15.75" customHeight="1">
      <c r="A464" s="29"/>
      <c r="B464" s="29"/>
      <c r="Q464" s="29"/>
    </row>
    <row r="465" ht="15.75" customHeight="1">
      <c r="A465" s="29"/>
      <c r="B465" s="29"/>
      <c r="Q465" s="29"/>
    </row>
    <row r="466" ht="15.75" customHeight="1">
      <c r="A466" s="29"/>
      <c r="B466" s="29"/>
      <c r="Q466" s="29"/>
    </row>
    <row r="467" ht="15.75" customHeight="1">
      <c r="A467" s="29"/>
      <c r="B467" s="29"/>
      <c r="Q467" s="29"/>
    </row>
    <row r="468" ht="15.75" customHeight="1">
      <c r="A468" s="29"/>
      <c r="B468" s="29"/>
      <c r="Q468" s="29"/>
    </row>
    <row r="469" ht="15.75" customHeight="1">
      <c r="A469" s="29"/>
      <c r="B469" s="29"/>
      <c r="Q469" s="29"/>
    </row>
    <row r="470" ht="15.75" customHeight="1">
      <c r="A470" s="29"/>
      <c r="B470" s="29"/>
      <c r="Q470" s="29"/>
    </row>
    <row r="471" ht="15.75" customHeight="1">
      <c r="A471" s="29"/>
      <c r="B471" s="29"/>
      <c r="Q471" s="29"/>
    </row>
    <row r="472" ht="15.75" customHeight="1">
      <c r="A472" s="29"/>
      <c r="B472" s="29"/>
      <c r="Q472" s="29"/>
    </row>
    <row r="473" ht="15.75" customHeight="1">
      <c r="A473" s="29"/>
      <c r="B473" s="29"/>
      <c r="Q473" s="29"/>
    </row>
    <row r="474" ht="15.75" customHeight="1">
      <c r="A474" s="29"/>
      <c r="B474" s="29"/>
      <c r="Q474" s="29"/>
    </row>
    <row r="475" ht="15.75" customHeight="1">
      <c r="A475" s="29"/>
      <c r="B475" s="29"/>
      <c r="Q475" s="29"/>
    </row>
    <row r="476" ht="15.75" customHeight="1">
      <c r="A476" s="29"/>
      <c r="B476" s="29"/>
      <c r="Q476" s="29"/>
    </row>
    <row r="477" ht="15.75" customHeight="1">
      <c r="A477" s="29"/>
      <c r="B477" s="29"/>
      <c r="Q477" s="29"/>
    </row>
    <row r="478" ht="15.75" customHeight="1">
      <c r="A478" s="29"/>
      <c r="B478" s="29"/>
      <c r="Q478" s="29"/>
    </row>
    <row r="479" ht="15.75" customHeight="1">
      <c r="A479" s="29"/>
      <c r="B479" s="29"/>
      <c r="Q479" s="29"/>
    </row>
    <row r="480" ht="15.75" customHeight="1">
      <c r="A480" s="29"/>
      <c r="B480" s="29"/>
      <c r="Q480" s="29"/>
    </row>
    <row r="481" ht="15.75" customHeight="1">
      <c r="A481" s="29"/>
      <c r="B481" s="29"/>
      <c r="Q481" s="29"/>
    </row>
    <row r="482" ht="15.75" customHeight="1">
      <c r="A482" s="29"/>
      <c r="B482" s="29"/>
      <c r="Q482" s="29"/>
    </row>
    <row r="483" ht="15.75" customHeight="1">
      <c r="A483" s="29"/>
      <c r="B483" s="29"/>
      <c r="Q483" s="29"/>
    </row>
    <row r="484" ht="15.75" customHeight="1">
      <c r="A484" s="29"/>
      <c r="B484" s="29"/>
      <c r="Q484" s="29"/>
    </row>
    <row r="485" ht="15.75" customHeight="1">
      <c r="A485" s="29"/>
      <c r="B485" s="29"/>
      <c r="Q485" s="29"/>
    </row>
    <row r="486" ht="15.75" customHeight="1">
      <c r="A486" s="29"/>
      <c r="B486" s="29"/>
      <c r="Q486" s="29"/>
    </row>
    <row r="487" ht="15.75" customHeight="1">
      <c r="A487" s="29"/>
      <c r="B487" s="29"/>
      <c r="Q487" s="29"/>
    </row>
    <row r="488" ht="15.75" customHeight="1">
      <c r="A488" s="29"/>
      <c r="B488" s="29"/>
      <c r="Q488" s="29"/>
    </row>
    <row r="489" ht="15.75" customHeight="1">
      <c r="A489" s="29"/>
      <c r="B489" s="29"/>
      <c r="Q489" s="29"/>
    </row>
    <row r="490" ht="15.75" customHeight="1">
      <c r="A490" s="29"/>
      <c r="B490" s="29"/>
      <c r="Q490" s="29"/>
    </row>
    <row r="491" ht="15.75" customHeight="1">
      <c r="A491" s="29"/>
      <c r="B491" s="29"/>
      <c r="Q491" s="29"/>
    </row>
    <row r="492" ht="15.75" customHeight="1">
      <c r="A492" s="29"/>
      <c r="B492" s="29"/>
      <c r="Q492" s="29"/>
    </row>
    <row r="493" ht="15.75" customHeight="1">
      <c r="A493" s="29"/>
      <c r="B493" s="29"/>
      <c r="Q493" s="29"/>
    </row>
    <row r="494" ht="15.75" customHeight="1">
      <c r="A494" s="29"/>
      <c r="B494" s="29"/>
      <c r="Q494" s="29"/>
    </row>
    <row r="495" ht="15.75" customHeight="1">
      <c r="A495" s="29"/>
      <c r="B495" s="29"/>
      <c r="Q495" s="29"/>
    </row>
    <row r="496" ht="15.75" customHeight="1">
      <c r="A496" s="29"/>
      <c r="B496" s="29"/>
      <c r="Q496" s="29"/>
    </row>
    <row r="497" ht="15.75" customHeight="1">
      <c r="A497" s="29"/>
      <c r="B497" s="29"/>
      <c r="Q497" s="29"/>
    </row>
    <row r="498" ht="15.75" customHeight="1">
      <c r="A498" s="29"/>
      <c r="B498" s="29"/>
      <c r="Q498" s="29"/>
    </row>
    <row r="499" ht="15.75" customHeight="1">
      <c r="A499" s="29"/>
      <c r="B499" s="29"/>
      <c r="Q499" s="29"/>
    </row>
    <row r="500" ht="15.75" customHeight="1">
      <c r="A500" s="29"/>
      <c r="B500" s="29"/>
      <c r="Q500" s="29"/>
    </row>
    <row r="501" ht="15.75" customHeight="1">
      <c r="A501" s="29"/>
      <c r="B501" s="29"/>
      <c r="Q501" s="29"/>
    </row>
    <row r="502" ht="15.75" customHeight="1">
      <c r="A502" s="29"/>
      <c r="B502" s="29"/>
      <c r="Q502" s="29"/>
    </row>
    <row r="503" ht="15.75" customHeight="1">
      <c r="A503" s="29"/>
      <c r="B503" s="29"/>
      <c r="Q503" s="29"/>
    </row>
    <row r="504" ht="15.75" customHeight="1">
      <c r="A504" s="29"/>
      <c r="B504" s="29"/>
      <c r="Q504" s="29"/>
    </row>
    <row r="505" ht="15.75" customHeight="1">
      <c r="A505" s="29"/>
      <c r="B505" s="29"/>
      <c r="Q505" s="29"/>
    </row>
    <row r="506" ht="15.75" customHeight="1">
      <c r="A506" s="29"/>
      <c r="B506" s="29"/>
      <c r="Q506" s="29"/>
    </row>
    <row r="507" ht="15.75" customHeight="1">
      <c r="A507" s="29"/>
      <c r="B507" s="29"/>
      <c r="Q507" s="29"/>
    </row>
    <row r="508" ht="15.75" customHeight="1">
      <c r="A508" s="29"/>
      <c r="B508" s="29"/>
      <c r="Q508" s="29"/>
    </row>
    <row r="509" ht="15.75" customHeight="1">
      <c r="A509" s="29"/>
      <c r="B509" s="29"/>
      <c r="Q509" s="29"/>
    </row>
    <row r="510" ht="15.75" customHeight="1">
      <c r="A510" s="29"/>
      <c r="B510" s="29"/>
      <c r="Q510" s="29"/>
    </row>
    <row r="511" ht="15.75" customHeight="1">
      <c r="A511" s="29"/>
      <c r="B511" s="29"/>
      <c r="Q511" s="29"/>
    </row>
    <row r="512" ht="15.75" customHeight="1">
      <c r="A512" s="29"/>
      <c r="B512" s="29"/>
      <c r="Q512" s="29"/>
    </row>
    <row r="513" ht="15.75" customHeight="1">
      <c r="A513" s="29"/>
      <c r="B513" s="29"/>
      <c r="Q513" s="29"/>
    </row>
    <row r="514" ht="15.75" customHeight="1">
      <c r="A514" s="29"/>
      <c r="B514" s="29"/>
      <c r="Q514" s="29"/>
    </row>
    <row r="515" ht="15.75" customHeight="1">
      <c r="A515" s="29"/>
      <c r="B515" s="29"/>
      <c r="Q515" s="29"/>
    </row>
    <row r="516" ht="15.75" customHeight="1">
      <c r="A516" s="29"/>
      <c r="B516" s="29"/>
      <c r="Q516" s="29"/>
    </row>
    <row r="517" ht="15.75" customHeight="1">
      <c r="A517" s="29"/>
      <c r="B517" s="29"/>
      <c r="Q517" s="29"/>
    </row>
    <row r="518" ht="15.75" customHeight="1">
      <c r="A518" s="29"/>
      <c r="B518" s="29"/>
      <c r="Q518" s="29"/>
    </row>
    <row r="519" ht="15.75" customHeight="1">
      <c r="A519" s="29"/>
      <c r="B519" s="29"/>
      <c r="Q519" s="29"/>
    </row>
    <row r="520" ht="15.75" customHeight="1">
      <c r="A520" s="29"/>
      <c r="B520" s="29"/>
      <c r="Q520" s="29"/>
    </row>
    <row r="521" ht="15.75" customHeight="1">
      <c r="A521" s="29"/>
      <c r="B521" s="29"/>
      <c r="Q521" s="29"/>
    </row>
    <row r="522" ht="15.75" customHeight="1">
      <c r="A522" s="29"/>
      <c r="B522" s="29"/>
      <c r="Q522" s="29"/>
    </row>
    <row r="523" ht="15.75" customHeight="1">
      <c r="A523" s="29"/>
      <c r="B523" s="29"/>
      <c r="Q523" s="29"/>
    </row>
    <row r="524" ht="15.75" customHeight="1">
      <c r="A524" s="29"/>
      <c r="B524" s="29"/>
      <c r="Q524" s="29"/>
    </row>
    <row r="525" ht="15.75" customHeight="1">
      <c r="A525" s="29"/>
      <c r="B525" s="29"/>
      <c r="Q525" s="29"/>
    </row>
    <row r="526" ht="15.75" customHeight="1">
      <c r="A526" s="29"/>
      <c r="B526" s="29"/>
      <c r="Q526" s="29"/>
    </row>
    <row r="527" ht="15.75" customHeight="1">
      <c r="A527" s="29"/>
      <c r="B527" s="29"/>
      <c r="Q527" s="29"/>
    </row>
    <row r="528" ht="15.75" customHeight="1">
      <c r="A528" s="29"/>
      <c r="B528" s="29"/>
      <c r="Q528" s="29"/>
    </row>
    <row r="529" ht="15.75" customHeight="1">
      <c r="A529" s="29"/>
      <c r="B529" s="29"/>
      <c r="Q529" s="29"/>
    </row>
    <row r="530" ht="15.75" customHeight="1">
      <c r="A530" s="29"/>
      <c r="B530" s="29"/>
      <c r="Q530" s="29"/>
    </row>
    <row r="531" ht="15.75" customHeight="1">
      <c r="A531" s="29"/>
      <c r="B531" s="29"/>
      <c r="Q531" s="29"/>
    </row>
    <row r="532" ht="15.75" customHeight="1">
      <c r="A532" s="29"/>
      <c r="B532" s="29"/>
      <c r="Q532" s="29"/>
    </row>
    <row r="533" ht="15.75" customHeight="1">
      <c r="A533" s="29"/>
      <c r="B533" s="29"/>
      <c r="Q533" s="29"/>
    </row>
    <row r="534" ht="15.75" customHeight="1">
      <c r="A534" s="29"/>
      <c r="B534" s="29"/>
      <c r="Q534" s="29"/>
    </row>
    <row r="535" ht="15.75" customHeight="1">
      <c r="A535" s="29"/>
      <c r="B535" s="29"/>
      <c r="Q535" s="29"/>
    </row>
    <row r="536" ht="15.75" customHeight="1">
      <c r="A536" s="29"/>
      <c r="B536" s="29"/>
      <c r="Q536" s="29"/>
    </row>
    <row r="537" ht="15.75" customHeight="1">
      <c r="A537" s="29"/>
      <c r="B537" s="29"/>
      <c r="Q537" s="29"/>
    </row>
    <row r="538" ht="15.75" customHeight="1">
      <c r="A538" s="29"/>
      <c r="B538" s="29"/>
      <c r="Q538" s="29"/>
    </row>
    <row r="539" ht="15.75" customHeight="1">
      <c r="A539" s="29"/>
      <c r="B539" s="29"/>
      <c r="Q539" s="29"/>
    </row>
    <row r="540" ht="15.75" customHeight="1">
      <c r="A540" s="29"/>
      <c r="B540" s="29"/>
      <c r="Q540" s="29"/>
    </row>
    <row r="541" ht="15.75" customHeight="1">
      <c r="A541" s="29"/>
      <c r="B541" s="29"/>
      <c r="Q541" s="29"/>
    </row>
    <row r="542" ht="15.75" customHeight="1">
      <c r="A542" s="29"/>
      <c r="B542" s="29"/>
      <c r="Q542" s="29"/>
    </row>
    <row r="543" ht="15.75" customHeight="1">
      <c r="A543" s="29"/>
      <c r="B543" s="29"/>
      <c r="Q543" s="29"/>
    </row>
    <row r="544" ht="15.75" customHeight="1">
      <c r="A544" s="29"/>
      <c r="B544" s="29"/>
      <c r="Q544" s="29"/>
    </row>
    <row r="545" ht="15.75" customHeight="1">
      <c r="A545" s="29"/>
      <c r="B545" s="29"/>
      <c r="Q545" s="29"/>
    </row>
    <row r="546" ht="15.75" customHeight="1">
      <c r="A546" s="29"/>
      <c r="B546" s="29"/>
      <c r="Q546" s="29"/>
    </row>
    <row r="547" ht="15.75" customHeight="1">
      <c r="A547" s="29"/>
      <c r="B547" s="29"/>
      <c r="Q547" s="29"/>
    </row>
    <row r="548" ht="15.75" customHeight="1">
      <c r="A548" s="29"/>
      <c r="B548" s="29"/>
      <c r="Q548" s="29"/>
    </row>
    <row r="549" ht="15.75" customHeight="1">
      <c r="A549" s="29"/>
      <c r="B549" s="29"/>
      <c r="Q549" s="29"/>
    </row>
    <row r="550" ht="15.75" customHeight="1">
      <c r="A550" s="29"/>
      <c r="B550" s="29"/>
      <c r="Q550" s="29"/>
    </row>
    <row r="551" ht="15.75" customHeight="1">
      <c r="A551" s="29"/>
      <c r="B551" s="29"/>
      <c r="Q551" s="29"/>
    </row>
    <row r="552" ht="15.75" customHeight="1">
      <c r="A552" s="29"/>
      <c r="B552" s="29"/>
      <c r="Q552" s="29"/>
    </row>
    <row r="553" ht="15.75" customHeight="1">
      <c r="A553" s="29"/>
      <c r="B553" s="29"/>
      <c r="Q553" s="29"/>
    </row>
    <row r="554" ht="15.75" customHeight="1">
      <c r="A554" s="29"/>
      <c r="B554" s="29"/>
      <c r="Q554" s="29"/>
    </row>
    <row r="555" ht="15.75" customHeight="1">
      <c r="A555" s="29"/>
      <c r="B555" s="29"/>
      <c r="Q555" s="29"/>
    </row>
    <row r="556" ht="15.75" customHeight="1">
      <c r="A556" s="29"/>
      <c r="B556" s="29"/>
      <c r="Q556" s="29"/>
    </row>
    <row r="557" ht="15.75" customHeight="1">
      <c r="A557" s="29"/>
      <c r="B557" s="29"/>
      <c r="Q557" s="29"/>
    </row>
    <row r="558" ht="15.75" customHeight="1">
      <c r="A558" s="29"/>
      <c r="B558" s="29"/>
      <c r="Q558" s="29"/>
    </row>
    <row r="559" ht="15.75" customHeight="1">
      <c r="A559" s="29"/>
      <c r="B559" s="29"/>
      <c r="Q559" s="29"/>
    </row>
    <row r="560" ht="15.75" customHeight="1">
      <c r="A560" s="29"/>
      <c r="B560" s="29"/>
      <c r="Q560" s="29"/>
    </row>
    <row r="561" ht="15.75" customHeight="1">
      <c r="A561" s="29"/>
      <c r="B561" s="29"/>
      <c r="Q561" s="29"/>
    </row>
    <row r="562" ht="15.75" customHeight="1">
      <c r="A562" s="29"/>
      <c r="B562" s="29"/>
      <c r="Q562" s="29"/>
    </row>
    <row r="563" ht="15.75" customHeight="1">
      <c r="A563" s="29"/>
      <c r="B563" s="29"/>
      <c r="Q563" s="29"/>
    </row>
    <row r="564" ht="15.75" customHeight="1">
      <c r="A564" s="29"/>
      <c r="B564" s="29"/>
      <c r="Q564" s="29"/>
    </row>
    <row r="565" ht="15.75" customHeight="1">
      <c r="A565" s="29"/>
      <c r="B565" s="29"/>
      <c r="Q565" s="29"/>
    </row>
    <row r="566" ht="15.75" customHeight="1">
      <c r="A566" s="29"/>
      <c r="B566" s="29"/>
      <c r="Q566" s="29"/>
    </row>
    <row r="567" ht="15.75" customHeight="1">
      <c r="A567" s="29"/>
      <c r="B567" s="29"/>
      <c r="Q567" s="29"/>
    </row>
    <row r="568" ht="15.75" customHeight="1">
      <c r="A568" s="29"/>
      <c r="B568" s="29"/>
      <c r="Q568" s="29"/>
    </row>
    <row r="569" ht="15.75" customHeight="1">
      <c r="A569" s="29"/>
      <c r="B569" s="29"/>
      <c r="Q569" s="29"/>
    </row>
    <row r="570" ht="15.75" customHeight="1">
      <c r="A570" s="29"/>
      <c r="B570" s="29"/>
      <c r="Q570" s="29"/>
    </row>
    <row r="571" ht="15.75" customHeight="1">
      <c r="A571" s="29"/>
      <c r="B571" s="29"/>
      <c r="Q571" s="29"/>
    </row>
    <row r="572" ht="15.75" customHeight="1">
      <c r="A572" s="29"/>
      <c r="B572" s="29"/>
      <c r="Q572" s="29"/>
    </row>
    <row r="573" ht="15.75" customHeight="1">
      <c r="A573" s="29"/>
      <c r="B573" s="29"/>
      <c r="Q573" s="29"/>
    </row>
    <row r="574" ht="15.75" customHeight="1">
      <c r="A574" s="29"/>
      <c r="B574" s="29"/>
      <c r="Q574" s="29"/>
    </row>
    <row r="575" ht="15.75" customHeight="1">
      <c r="A575" s="29"/>
      <c r="B575" s="29"/>
      <c r="Q575" s="29"/>
    </row>
    <row r="576" ht="15.75" customHeight="1">
      <c r="A576" s="29"/>
      <c r="B576" s="29"/>
      <c r="Q576" s="29"/>
    </row>
    <row r="577" ht="15.75" customHeight="1">
      <c r="A577" s="29"/>
      <c r="B577" s="29"/>
      <c r="Q577" s="29"/>
    </row>
    <row r="578" ht="15.75" customHeight="1">
      <c r="A578" s="29"/>
      <c r="B578" s="29"/>
      <c r="Q578" s="29"/>
    </row>
    <row r="579" ht="15.75" customHeight="1">
      <c r="A579" s="29"/>
      <c r="B579" s="29"/>
      <c r="Q579" s="29"/>
    </row>
    <row r="580" ht="15.75" customHeight="1">
      <c r="A580" s="29"/>
      <c r="B580" s="29"/>
      <c r="Q580" s="29"/>
    </row>
    <row r="581" ht="15.75" customHeight="1">
      <c r="A581" s="29"/>
      <c r="B581" s="29"/>
      <c r="Q581" s="29"/>
    </row>
    <row r="582" ht="15.75" customHeight="1">
      <c r="A582" s="29"/>
      <c r="B582" s="29"/>
      <c r="Q582" s="29"/>
    </row>
    <row r="583" ht="15.75" customHeight="1">
      <c r="A583" s="29"/>
      <c r="B583" s="29"/>
      <c r="Q583" s="29"/>
    </row>
    <row r="584" ht="15.75" customHeight="1">
      <c r="A584" s="29"/>
      <c r="B584" s="29"/>
      <c r="Q584" s="29"/>
    </row>
    <row r="585" ht="15.75" customHeight="1">
      <c r="A585" s="29"/>
      <c r="B585" s="29"/>
      <c r="Q585" s="29"/>
    </row>
    <row r="586" ht="15.75" customHeight="1">
      <c r="A586" s="29"/>
      <c r="B586" s="29"/>
      <c r="Q586" s="29"/>
    </row>
    <row r="587" ht="15.75" customHeight="1">
      <c r="A587" s="29"/>
      <c r="B587" s="29"/>
      <c r="Q587" s="29"/>
    </row>
    <row r="588" ht="15.75" customHeight="1">
      <c r="A588" s="29"/>
      <c r="B588" s="29"/>
      <c r="Q588" s="29"/>
    </row>
    <row r="589" ht="15.75" customHeight="1">
      <c r="A589" s="29"/>
      <c r="B589" s="29"/>
      <c r="Q589" s="29"/>
    </row>
    <row r="590" ht="15.75" customHeight="1">
      <c r="A590" s="29"/>
      <c r="B590" s="29"/>
      <c r="Q590" s="29"/>
    </row>
    <row r="591" ht="15.75" customHeight="1">
      <c r="A591" s="29"/>
      <c r="B591" s="29"/>
      <c r="Q591" s="29"/>
    </row>
    <row r="592" ht="15.75" customHeight="1">
      <c r="A592" s="29"/>
      <c r="B592" s="29"/>
      <c r="Q592" s="29"/>
    </row>
    <row r="593" ht="15.75" customHeight="1">
      <c r="A593" s="29"/>
      <c r="B593" s="29"/>
      <c r="Q593" s="29"/>
    </row>
    <row r="594" ht="15.75" customHeight="1">
      <c r="A594" s="29"/>
      <c r="B594" s="29"/>
      <c r="Q594" s="29"/>
    </row>
    <row r="595" ht="15.75" customHeight="1">
      <c r="A595" s="29"/>
      <c r="B595" s="29"/>
      <c r="Q595" s="29"/>
    </row>
    <row r="596" ht="15.75" customHeight="1">
      <c r="A596" s="29"/>
      <c r="B596" s="29"/>
      <c r="Q596" s="29"/>
    </row>
    <row r="597" ht="15.75" customHeight="1">
      <c r="A597" s="29"/>
      <c r="B597" s="29"/>
      <c r="Q597" s="29"/>
    </row>
    <row r="598" ht="15.75" customHeight="1">
      <c r="A598" s="29"/>
      <c r="B598" s="29"/>
      <c r="Q598" s="29"/>
    </row>
    <row r="599" ht="15.75" customHeight="1">
      <c r="A599" s="29"/>
      <c r="B599" s="29"/>
      <c r="Q599" s="29"/>
    </row>
    <row r="600" ht="15.75" customHeight="1">
      <c r="A600" s="29"/>
      <c r="B600" s="29"/>
      <c r="Q600" s="29"/>
    </row>
    <row r="601" ht="15.75" customHeight="1">
      <c r="A601" s="29"/>
      <c r="B601" s="29"/>
      <c r="Q601" s="29"/>
    </row>
    <row r="602" ht="15.75" customHeight="1">
      <c r="A602" s="29"/>
      <c r="B602" s="29"/>
      <c r="Q602" s="29"/>
    </row>
    <row r="603" ht="15.75" customHeight="1">
      <c r="A603" s="29"/>
      <c r="B603" s="29"/>
      <c r="Q603" s="29"/>
    </row>
    <row r="604" ht="15.75" customHeight="1">
      <c r="A604" s="29"/>
      <c r="B604" s="29"/>
      <c r="Q604" s="29"/>
    </row>
    <row r="605" ht="15.75" customHeight="1">
      <c r="A605" s="29"/>
      <c r="B605" s="29"/>
      <c r="Q605" s="29"/>
    </row>
    <row r="606" ht="15.75" customHeight="1">
      <c r="A606" s="29"/>
      <c r="B606" s="29"/>
      <c r="Q606" s="29"/>
    </row>
    <row r="607" ht="15.75" customHeight="1">
      <c r="A607" s="29"/>
      <c r="B607" s="29"/>
      <c r="Q607" s="29"/>
    </row>
    <row r="608" ht="15.75" customHeight="1">
      <c r="A608" s="29"/>
      <c r="B608" s="29"/>
      <c r="Q608" s="29"/>
    </row>
    <row r="609" ht="15.75" customHeight="1">
      <c r="A609" s="29"/>
      <c r="B609" s="29"/>
      <c r="Q609" s="29"/>
    </row>
    <row r="610" ht="15.75" customHeight="1">
      <c r="A610" s="29"/>
      <c r="B610" s="29"/>
      <c r="Q610" s="29"/>
    </row>
    <row r="611" ht="15.75" customHeight="1">
      <c r="A611" s="29"/>
      <c r="B611" s="29"/>
      <c r="Q611" s="29"/>
    </row>
    <row r="612" ht="15.75" customHeight="1">
      <c r="A612" s="29"/>
      <c r="B612" s="29"/>
      <c r="Q612" s="29"/>
    </row>
    <row r="613" ht="15.75" customHeight="1">
      <c r="A613" s="29"/>
      <c r="B613" s="29"/>
      <c r="Q613" s="29"/>
    </row>
    <row r="614" ht="15.75" customHeight="1">
      <c r="A614" s="29"/>
      <c r="B614" s="29"/>
      <c r="Q614" s="29"/>
    </row>
    <row r="615" ht="15.75" customHeight="1">
      <c r="A615" s="29"/>
      <c r="B615" s="29"/>
      <c r="Q615" s="29"/>
    </row>
    <row r="616" ht="15.75" customHeight="1">
      <c r="A616" s="29"/>
      <c r="B616" s="29"/>
      <c r="Q616" s="29"/>
    </row>
    <row r="617" ht="15.75" customHeight="1">
      <c r="A617" s="29"/>
      <c r="B617" s="29"/>
      <c r="Q617" s="29"/>
    </row>
    <row r="618" ht="15.75" customHeight="1">
      <c r="A618" s="29"/>
      <c r="B618" s="29"/>
      <c r="Q618" s="29"/>
    </row>
    <row r="619" ht="15.75" customHeight="1">
      <c r="A619" s="29"/>
      <c r="B619" s="29"/>
      <c r="Q619" s="29"/>
    </row>
    <row r="620" ht="15.75" customHeight="1">
      <c r="A620" s="29"/>
      <c r="B620" s="29"/>
      <c r="Q620" s="29"/>
    </row>
    <row r="621" ht="15.75" customHeight="1">
      <c r="A621" s="29"/>
      <c r="B621" s="29"/>
      <c r="Q621" s="29"/>
    </row>
    <row r="622" ht="15.75" customHeight="1">
      <c r="A622" s="29"/>
      <c r="B622" s="29"/>
      <c r="Q622" s="29"/>
    </row>
    <row r="623" ht="15.75" customHeight="1">
      <c r="A623" s="29"/>
      <c r="B623" s="29"/>
      <c r="Q623" s="29"/>
    </row>
    <row r="624" ht="15.75" customHeight="1">
      <c r="A624" s="29"/>
      <c r="B624" s="29"/>
      <c r="Q624" s="29"/>
    </row>
    <row r="625" ht="15.75" customHeight="1">
      <c r="A625" s="29"/>
      <c r="B625" s="29"/>
      <c r="Q625" s="29"/>
    </row>
    <row r="626" ht="15.75" customHeight="1">
      <c r="A626" s="29"/>
      <c r="B626" s="29"/>
      <c r="Q626" s="29"/>
    </row>
    <row r="627" ht="15.75" customHeight="1">
      <c r="A627" s="29"/>
      <c r="B627" s="29"/>
      <c r="Q627" s="29"/>
    </row>
    <row r="628" ht="15.75" customHeight="1">
      <c r="A628" s="29"/>
      <c r="B628" s="29"/>
      <c r="Q628" s="29"/>
    </row>
    <row r="629" ht="15.75" customHeight="1">
      <c r="A629" s="29"/>
      <c r="B629" s="29"/>
      <c r="Q629" s="29"/>
    </row>
    <row r="630" ht="15.75" customHeight="1">
      <c r="A630" s="29"/>
      <c r="B630" s="29"/>
      <c r="Q630" s="29"/>
    </row>
    <row r="631" ht="15.75" customHeight="1">
      <c r="A631" s="29"/>
      <c r="B631" s="29"/>
      <c r="Q631" s="29"/>
    </row>
    <row r="632" ht="15.75" customHeight="1">
      <c r="A632" s="29"/>
      <c r="B632" s="29"/>
      <c r="Q632" s="29"/>
    </row>
    <row r="633" ht="15.75" customHeight="1">
      <c r="A633" s="29"/>
      <c r="B633" s="29"/>
      <c r="Q633" s="29"/>
    </row>
    <row r="634" ht="15.75" customHeight="1">
      <c r="A634" s="29"/>
      <c r="B634" s="29"/>
      <c r="Q634" s="29"/>
    </row>
    <row r="635" ht="15.75" customHeight="1">
      <c r="A635" s="29"/>
      <c r="B635" s="29"/>
      <c r="Q635" s="29"/>
    </row>
    <row r="636" ht="15.75" customHeight="1">
      <c r="A636" s="29"/>
      <c r="B636" s="29"/>
      <c r="Q636" s="29"/>
    </row>
    <row r="637" ht="15.75" customHeight="1">
      <c r="A637" s="29"/>
      <c r="B637" s="29"/>
      <c r="Q637" s="29"/>
    </row>
    <row r="638" ht="15.75" customHeight="1">
      <c r="A638" s="29"/>
      <c r="B638" s="29"/>
      <c r="Q638" s="29"/>
    </row>
    <row r="639" ht="15.75" customHeight="1">
      <c r="A639" s="29"/>
      <c r="B639" s="29"/>
      <c r="Q639" s="29"/>
    </row>
    <row r="640" ht="15.75" customHeight="1">
      <c r="A640" s="29"/>
      <c r="B640" s="29"/>
      <c r="Q640" s="29"/>
    </row>
    <row r="641" ht="15.75" customHeight="1">
      <c r="A641" s="29"/>
      <c r="B641" s="29"/>
      <c r="Q641" s="29"/>
    </row>
    <row r="642" ht="15.75" customHeight="1">
      <c r="A642" s="29"/>
      <c r="B642" s="29"/>
      <c r="Q642" s="29"/>
    </row>
    <row r="643" ht="15.75" customHeight="1">
      <c r="A643" s="29"/>
      <c r="B643" s="29"/>
      <c r="Q643" s="29"/>
    </row>
    <row r="644" ht="15.75" customHeight="1">
      <c r="A644" s="29"/>
      <c r="B644" s="29"/>
      <c r="Q644" s="29"/>
    </row>
    <row r="645" ht="15.75" customHeight="1">
      <c r="A645" s="29"/>
      <c r="B645" s="29"/>
      <c r="Q645" s="29"/>
    </row>
    <row r="646" ht="15.75" customHeight="1">
      <c r="A646" s="29"/>
      <c r="B646" s="29"/>
      <c r="Q646" s="29"/>
    </row>
    <row r="647" ht="15.75" customHeight="1">
      <c r="A647" s="29"/>
      <c r="B647" s="29"/>
      <c r="Q647" s="29"/>
    </row>
    <row r="648" ht="15.75" customHeight="1">
      <c r="A648" s="29"/>
      <c r="B648" s="29"/>
      <c r="Q648" s="29"/>
    </row>
    <row r="649" ht="15.75" customHeight="1">
      <c r="A649" s="29"/>
      <c r="B649" s="29"/>
      <c r="Q649" s="29"/>
    </row>
    <row r="650" ht="15.75" customHeight="1">
      <c r="A650" s="29"/>
      <c r="B650" s="29"/>
      <c r="Q650" s="29"/>
    </row>
    <row r="651" ht="15.75" customHeight="1">
      <c r="A651" s="29"/>
      <c r="B651" s="29"/>
      <c r="Q651" s="29"/>
    </row>
    <row r="652" ht="15.75" customHeight="1">
      <c r="A652" s="29"/>
      <c r="B652" s="29"/>
      <c r="Q652" s="29"/>
    </row>
    <row r="653" ht="15.75" customHeight="1">
      <c r="A653" s="29"/>
      <c r="B653" s="29"/>
      <c r="Q653" s="29"/>
    </row>
    <row r="654" ht="15.75" customHeight="1">
      <c r="A654" s="29"/>
      <c r="B654" s="29"/>
      <c r="Q654" s="29"/>
    </row>
    <row r="655" ht="15.75" customHeight="1">
      <c r="A655" s="29"/>
      <c r="B655" s="29"/>
      <c r="Q655" s="29"/>
    </row>
    <row r="656" ht="15.75" customHeight="1">
      <c r="A656" s="29"/>
      <c r="B656" s="29"/>
      <c r="Q656" s="29"/>
    </row>
    <row r="657" ht="15.75" customHeight="1">
      <c r="A657" s="29"/>
      <c r="B657" s="29"/>
      <c r="Q657" s="29"/>
    </row>
    <row r="658" ht="15.75" customHeight="1">
      <c r="A658" s="29"/>
      <c r="B658" s="29"/>
      <c r="Q658" s="29"/>
    </row>
    <row r="659" ht="15.75" customHeight="1">
      <c r="A659" s="29"/>
      <c r="B659" s="29"/>
      <c r="Q659" s="29"/>
    </row>
    <row r="660" ht="15.75" customHeight="1">
      <c r="A660" s="29"/>
      <c r="B660" s="29"/>
      <c r="Q660" s="29"/>
    </row>
    <row r="661" ht="15.75" customHeight="1">
      <c r="A661" s="29"/>
      <c r="B661" s="29"/>
      <c r="Q661" s="29"/>
    </row>
    <row r="662" ht="15.75" customHeight="1">
      <c r="A662" s="29"/>
      <c r="B662" s="29"/>
      <c r="Q662" s="29"/>
    </row>
    <row r="663" ht="15.75" customHeight="1">
      <c r="A663" s="29"/>
      <c r="B663" s="29"/>
      <c r="Q663" s="29"/>
    </row>
    <row r="664" ht="15.75" customHeight="1">
      <c r="A664" s="29"/>
      <c r="B664" s="29"/>
      <c r="Q664" s="29"/>
    </row>
    <row r="665" ht="15.75" customHeight="1">
      <c r="A665" s="29"/>
      <c r="B665" s="29"/>
      <c r="Q665" s="29"/>
    </row>
    <row r="666" ht="15.75" customHeight="1">
      <c r="A666" s="29"/>
      <c r="B666" s="29"/>
      <c r="Q666" s="29"/>
    </row>
    <row r="667" ht="15.75" customHeight="1">
      <c r="A667" s="29"/>
      <c r="B667" s="29"/>
      <c r="Q667" s="29"/>
    </row>
    <row r="668" ht="15.75" customHeight="1">
      <c r="A668" s="29"/>
      <c r="B668" s="29"/>
      <c r="Q668" s="29"/>
    </row>
    <row r="669" ht="15.75" customHeight="1">
      <c r="A669" s="29"/>
      <c r="B669" s="29"/>
      <c r="Q669" s="29"/>
    </row>
    <row r="670" ht="15.75" customHeight="1">
      <c r="A670" s="29"/>
      <c r="B670" s="29"/>
      <c r="Q670" s="29"/>
    </row>
    <row r="671" ht="15.75" customHeight="1">
      <c r="A671" s="29"/>
      <c r="B671" s="29"/>
      <c r="Q671" s="29"/>
    </row>
    <row r="672" ht="15.75" customHeight="1">
      <c r="A672" s="29"/>
      <c r="B672" s="29"/>
      <c r="Q672" s="29"/>
    </row>
    <row r="673" ht="15.75" customHeight="1">
      <c r="A673" s="29"/>
      <c r="B673" s="29"/>
      <c r="Q673" s="29"/>
    </row>
    <row r="674" ht="15.75" customHeight="1">
      <c r="A674" s="29"/>
      <c r="B674" s="29"/>
      <c r="Q674" s="29"/>
    </row>
    <row r="675" ht="15.75" customHeight="1">
      <c r="A675" s="29"/>
      <c r="B675" s="29"/>
      <c r="Q675" s="29"/>
    </row>
    <row r="676" ht="15.75" customHeight="1">
      <c r="A676" s="29"/>
      <c r="B676" s="29"/>
      <c r="Q676" s="29"/>
    </row>
    <row r="677" ht="15.75" customHeight="1">
      <c r="A677" s="29"/>
      <c r="B677" s="29"/>
      <c r="Q677" s="29"/>
    </row>
    <row r="678" ht="15.75" customHeight="1">
      <c r="A678" s="29"/>
      <c r="B678" s="29"/>
      <c r="Q678" s="29"/>
    </row>
    <row r="679" ht="15.75" customHeight="1">
      <c r="A679" s="29"/>
      <c r="B679" s="29"/>
      <c r="Q679" s="29"/>
    </row>
    <row r="680" ht="15.75" customHeight="1">
      <c r="A680" s="29"/>
      <c r="B680" s="29"/>
      <c r="Q680" s="29"/>
    </row>
    <row r="681" ht="15.75" customHeight="1">
      <c r="A681" s="29"/>
      <c r="B681" s="29"/>
      <c r="Q681" s="29"/>
    </row>
    <row r="682" ht="15.75" customHeight="1">
      <c r="A682" s="29"/>
      <c r="B682" s="29"/>
      <c r="Q682" s="29"/>
    </row>
    <row r="683" ht="15.75" customHeight="1">
      <c r="A683" s="29"/>
      <c r="B683" s="29"/>
      <c r="Q683" s="29"/>
    </row>
    <row r="684" ht="15.75" customHeight="1">
      <c r="A684" s="29"/>
      <c r="B684" s="29"/>
      <c r="Q684" s="29"/>
    </row>
    <row r="685" ht="15.75" customHeight="1">
      <c r="A685" s="29"/>
      <c r="B685" s="29"/>
      <c r="Q685" s="29"/>
    </row>
    <row r="686" ht="15.75" customHeight="1">
      <c r="A686" s="29"/>
      <c r="B686" s="29"/>
      <c r="Q686" s="29"/>
    </row>
    <row r="687" ht="15.75" customHeight="1">
      <c r="A687" s="29"/>
      <c r="B687" s="29"/>
      <c r="Q687" s="29"/>
    </row>
    <row r="688" ht="15.75" customHeight="1">
      <c r="A688" s="29"/>
      <c r="B688" s="29"/>
      <c r="Q688" s="29"/>
    </row>
    <row r="689" ht="15.75" customHeight="1">
      <c r="A689" s="29"/>
      <c r="B689" s="29"/>
      <c r="Q689" s="29"/>
    </row>
    <row r="690" ht="15.75" customHeight="1">
      <c r="A690" s="29"/>
      <c r="B690" s="29"/>
      <c r="Q690" s="29"/>
    </row>
    <row r="691" ht="15.75" customHeight="1">
      <c r="A691" s="29"/>
      <c r="B691" s="29"/>
      <c r="Q691" s="29"/>
    </row>
    <row r="692" ht="15.75" customHeight="1">
      <c r="A692" s="29"/>
      <c r="B692" s="29"/>
      <c r="Q692" s="29"/>
    </row>
    <row r="693" ht="15.75" customHeight="1">
      <c r="A693" s="29"/>
      <c r="B693" s="29"/>
      <c r="Q693" s="29"/>
    </row>
    <row r="694" ht="15.75" customHeight="1">
      <c r="A694" s="29"/>
      <c r="B694" s="29"/>
      <c r="Q694" s="29"/>
    </row>
    <row r="695" ht="15.75" customHeight="1">
      <c r="A695" s="29"/>
      <c r="B695" s="29"/>
      <c r="Q695" s="29"/>
    </row>
    <row r="696" ht="15.75" customHeight="1">
      <c r="A696" s="29"/>
      <c r="B696" s="29"/>
      <c r="Q696" s="29"/>
    </row>
    <row r="697" ht="15.75" customHeight="1">
      <c r="A697" s="29"/>
      <c r="B697" s="29"/>
      <c r="Q697" s="29"/>
    </row>
    <row r="698" ht="15.75" customHeight="1">
      <c r="A698" s="29"/>
      <c r="B698" s="29"/>
      <c r="Q698" s="29"/>
    </row>
    <row r="699" ht="15.75" customHeight="1">
      <c r="A699" s="29"/>
      <c r="B699" s="29"/>
      <c r="Q699" s="29"/>
    </row>
    <row r="700" ht="15.75" customHeight="1">
      <c r="A700" s="29"/>
      <c r="B700" s="29"/>
      <c r="Q700" s="29"/>
    </row>
    <row r="701" ht="15.75" customHeight="1">
      <c r="A701" s="29"/>
      <c r="B701" s="29"/>
      <c r="Q701" s="29"/>
    </row>
    <row r="702" ht="15.75" customHeight="1">
      <c r="A702" s="29"/>
      <c r="B702" s="29"/>
      <c r="Q702" s="29"/>
    </row>
    <row r="703" ht="15.75" customHeight="1">
      <c r="A703" s="29"/>
      <c r="B703" s="29"/>
      <c r="Q703" s="29"/>
    </row>
    <row r="704" ht="15.75" customHeight="1">
      <c r="A704" s="29"/>
      <c r="B704" s="29"/>
      <c r="Q704" s="29"/>
    </row>
    <row r="705" ht="15.75" customHeight="1">
      <c r="A705" s="29"/>
      <c r="B705" s="29"/>
      <c r="Q705" s="29"/>
    </row>
    <row r="706" ht="15.75" customHeight="1">
      <c r="A706" s="29"/>
      <c r="B706" s="29"/>
      <c r="Q706" s="29"/>
    </row>
    <row r="707" ht="15.75" customHeight="1">
      <c r="A707" s="29"/>
      <c r="B707" s="29"/>
      <c r="Q707" s="29"/>
    </row>
    <row r="708" ht="15.75" customHeight="1">
      <c r="A708" s="29"/>
      <c r="B708" s="29"/>
      <c r="Q708" s="29"/>
    </row>
    <row r="709" ht="15.75" customHeight="1">
      <c r="A709" s="29"/>
      <c r="B709" s="29"/>
      <c r="Q709" s="29"/>
    </row>
    <row r="710" ht="15.75" customHeight="1">
      <c r="A710" s="29"/>
      <c r="B710" s="29"/>
      <c r="Q710" s="29"/>
    </row>
    <row r="711" ht="15.75" customHeight="1">
      <c r="A711" s="29"/>
      <c r="B711" s="29"/>
      <c r="Q711" s="29"/>
    </row>
    <row r="712" ht="15.75" customHeight="1">
      <c r="A712" s="29"/>
      <c r="B712" s="29"/>
      <c r="Q712" s="29"/>
    </row>
    <row r="713" ht="15.75" customHeight="1">
      <c r="A713" s="29"/>
      <c r="B713" s="29"/>
      <c r="Q713" s="29"/>
    </row>
    <row r="714" ht="15.75" customHeight="1">
      <c r="A714" s="29"/>
      <c r="B714" s="29"/>
      <c r="Q714" s="29"/>
    </row>
    <row r="715" ht="15.75" customHeight="1">
      <c r="A715" s="29"/>
      <c r="B715" s="29"/>
      <c r="Q715" s="29"/>
    </row>
    <row r="716" ht="15.75" customHeight="1">
      <c r="A716" s="29"/>
      <c r="B716" s="29"/>
      <c r="Q716" s="29"/>
    </row>
    <row r="717" ht="15.75" customHeight="1">
      <c r="A717" s="29"/>
      <c r="B717" s="29"/>
      <c r="Q717" s="29"/>
    </row>
    <row r="718" ht="15.75" customHeight="1">
      <c r="A718" s="29"/>
      <c r="B718" s="29"/>
      <c r="Q718" s="29"/>
    </row>
    <row r="719" ht="15.75" customHeight="1">
      <c r="A719" s="29"/>
      <c r="B719" s="29"/>
      <c r="Q719" s="29"/>
    </row>
    <row r="720" ht="15.75" customHeight="1">
      <c r="A720" s="29"/>
      <c r="B720" s="29"/>
      <c r="Q720" s="29"/>
    </row>
    <row r="721" ht="15.75" customHeight="1">
      <c r="A721" s="29"/>
      <c r="B721" s="29"/>
      <c r="Q721" s="29"/>
    </row>
    <row r="722" ht="15.75" customHeight="1">
      <c r="A722" s="29"/>
      <c r="B722" s="29"/>
      <c r="Q722" s="29"/>
    </row>
    <row r="723" ht="15.75" customHeight="1">
      <c r="A723" s="29"/>
      <c r="B723" s="29"/>
      <c r="Q723" s="29"/>
    </row>
    <row r="724" ht="15.75" customHeight="1">
      <c r="A724" s="29"/>
      <c r="B724" s="29"/>
      <c r="Q724" s="29"/>
    </row>
    <row r="725" ht="15.75" customHeight="1">
      <c r="A725" s="29"/>
      <c r="B725" s="29"/>
      <c r="Q725" s="29"/>
    </row>
    <row r="726" ht="15.75" customHeight="1">
      <c r="A726" s="29"/>
      <c r="B726" s="29"/>
      <c r="Q726" s="29"/>
    </row>
    <row r="727" ht="15.75" customHeight="1">
      <c r="A727" s="29"/>
      <c r="B727" s="29"/>
      <c r="Q727" s="29"/>
    </row>
    <row r="728" ht="15.75" customHeight="1">
      <c r="A728" s="29"/>
      <c r="B728" s="29"/>
      <c r="Q728" s="29"/>
    </row>
    <row r="729" ht="15.75" customHeight="1">
      <c r="A729" s="29"/>
      <c r="B729" s="29"/>
      <c r="Q729" s="29"/>
    </row>
    <row r="730" ht="15.75" customHeight="1">
      <c r="A730" s="29"/>
      <c r="B730" s="29"/>
      <c r="Q730" s="29"/>
    </row>
    <row r="731" ht="15.75" customHeight="1">
      <c r="A731" s="29"/>
      <c r="B731" s="29"/>
      <c r="Q731" s="29"/>
    </row>
    <row r="732" ht="15.75" customHeight="1">
      <c r="A732" s="29"/>
      <c r="B732" s="29"/>
      <c r="Q732" s="29"/>
    </row>
    <row r="733" ht="15.75" customHeight="1">
      <c r="A733" s="29"/>
      <c r="B733" s="29"/>
      <c r="Q733" s="29"/>
    </row>
    <row r="734" ht="15.75" customHeight="1">
      <c r="A734" s="29"/>
      <c r="B734" s="29"/>
      <c r="Q734" s="29"/>
    </row>
    <row r="735" ht="15.75" customHeight="1">
      <c r="A735" s="29"/>
      <c r="B735" s="29"/>
      <c r="Q735" s="29"/>
    </row>
    <row r="736" ht="15.75" customHeight="1">
      <c r="A736" s="29"/>
      <c r="B736" s="29"/>
      <c r="Q736" s="29"/>
    </row>
    <row r="737" ht="15.75" customHeight="1">
      <c r="A737" s="29"/>
      <c r="B737" s="29"/>
      <c r="Q737" s="29"/>
    </row>
    <row r="738" ht="15.75" customHeight="1">
      <c r="A738" s="29"/>
      <c r="B738" s="29"/>
      <c r="Q738" s="29"/>
    </row>
    <row r="739" ht="15.75" customHeight="1">
      <c r="A739" s="29"/>
      <c r="B739" s="29"/>
      <c r="Q739" s="29"/>
    </row>
    <row r="740" ht="15.75" customHeight="1">
      <c r="A740" s="29"/>
      <c r="B740" s="29"/>
      <c r="Q740" s="29"/>
    </row>
    <row r="741" ht="15.75" customHeight="1">
      <c r="A741" s="29"/>
      <c r="B741" s="29"/>
      <c r="Q741" s="29"/>
    </row>
    <row r="742" ht="15.75" customHeight="1">
      <c r="A742" s="29"/>
      <c r="B742" s="29"/>
      <c r="Q742" s="29"/>
    </row>
    <row r="743" ht="15.75" customHeight="1">
      <c r="A743" s="29"/>
      <c r="B743" s="29"/>
      <c r="Q743" s="29"/>
    </row>
    <row r="744" ht="15.75" customHeight="1">
      <c r="A744" s="29"/>
      <c r="B744" s="29"/>
      <c r="Q744" s="29"/>
    </row>
    <row r="745" ht="15.75" customHeight="1">
      <c r="A745" s="29"/>
      <c r="B745" s="29"/>
      <c r="Q745" s="29"/>
    </row>
    <row r="746" ht="15.75" customHeight="1">
      <c r="A746" s="29"/>
      <c r="B746" s="29"/>
      <c r="Q746" s="29"/>
    </row>
    <row r="747" ht="15.75" customHeight="1">
      <c r="A747" s="29"/>
      <c r="B747" s="29"/>
      <c r="Q747" s="29"/>
    </row>
    <row r="748" ht="15.75" customHeight="1">
      <c r="A748" s="29"/>
      <c r="B748" s="29"/>
      <c r="Q748" s="29"/>
    </row>
    <row r="749" ht="15.75" customHeight="1">
      <c r="A749" s="29"/>
      <c r="B749" s="29"/>
      <c r="Q749" s="29"/>
    </row>
    <row r="750" ht="15.75" customHeight="1">
      <c r="A750" s="29"/>
      <c r="B750" s="29"/>
      <c r="Q750" s="29"/>
    </row>
    <row r="751" ht="15.75" customHeight="1">
      <c r="A751" s="29"/>
      <c r="B751" s="29"/>
      <c r="Q751" s="29"/>
    </row>
    <row r="752" ht="15.75" customHeight="1">
      <c r="A752" s="29"/>
      <c r="B752" s="29"/>
      <c r="Q752" s="29"/>
    </row>
    <row r="753" ht="15.75" customHeight="1">
      <c r="A753" s="29"/>
      <c r="B753" s="29"/>
      <c r="Q753" s="29"/>
    </row>
    <row r="754" ht="15.75" customHeight="1">
      <c r="A754" s="29"/>
      <c r="B754" s="29"/>
      <c r="Q754" s="29"/>
    </row>
    <row r="755" ht="15.75" customHeight="1">
      <c r="A755" s="29"/>
      <c r="B755" s="29"/>
      <c r="Q755" s="29"/>
    </row>
    <row r="756" ht="15.75" customHeight="1">
      <c r="A756" s="29"/>
      <c r="B756" s="29"/>
      <c r="Q756" s="29"/>
    </row>
    <row r="757" ht="15.75" customHeight="1">
      <c r="A757" s="29"/>
      <c r="B757" s="29"/>
      <c r="Q757" s="29"/>
    </row>
    <row r="758" ht="15.75" customHeight="1">
      <c r="A758" s="29"/>
      <c r="B758" s="29"/>
      <c r="Q758" s="29"/>
    </row>
    <row r="759" ht="15.75" customHeight="1">
      <c r="A759" s="29"/>
      <c r="B759" s="29"/>
      <c r="Q759" s="29"/>
    </row>
    <row r="760" ht="15.75" customHeight="1">
      <c r="A760" s="29"/>
      <c r="B760" s="29"/>
      <c r="Q760" s="29"/>
    </row>
    <row r="761" ht="15.75" customHeight="1">
      <c r="A761" s="29"/>
      <c r="B761" s="29"/>
      <c r="Q761" s="29"/>
    </row>
    <row r="762" ht="15.75" customHeight="1">
      <c r="A762" s="29"/>
      <c r="B762" s="29"/>
      <c r="Q762" s="29"/>
    </row>
    <row r="763" ht="15.75" customHeight="1">
      <c r="A763" s="29"/>
      <c r="B763" s="29"/>
      <c r="Q763" s="29"/>
    </row>
    <row r="764" ht="15.75" customHeight="1">
      <c r="A764" s="29"/>
      <c r="B764" s="29"/>
      <c r="Q764" s="29"/>
    </row>
    <row r="765" ht="15.75" customHeight="1">
      <c r="A765" s="29"/>
      <c r="B765" s="29"/>
      <c r="Q765" s="29"/>
    </row>
    <row r="766" ht="15.75" customHeight="1">
      <c r="A766" s="29"/>
      <c r="B766" s="29"/>
      <c r="Q766" s="29"/>
    </row>
    <row r="767" ht="15.75" customHeight="1">
      <c r="A767" s="29"/>
      <c r="B767" s="29"/>
      <c r="Q767" s="29"/>
    </row>
    <row r="768" ht="15.75" customHeight="1">
      <c r="A768" s="29"/>
      <c r="B768" s="29"/>
      <c r="Q768" s="29"/>
    </row>
    <row r="769" ht="15.75" customHeight="1">
      <c r="A769" s="29"/>
      <c r="B769" s="29"/>
      <c r="Q769" s="29"/>
    </row>
    <row r="770" ht="15.75" customHeight="1">
      <c r="A770" s="29"/>
      <c r="B770" s="29"/>
      <c r="Q770" s="29"/>
    </row>
    <row r="771" ht="15.75" customHeight="1">
      <c r="A771" s="29"/>
      <c r="B771" s="29"/>
      <c r="Q771" s="29"/>
    </row>
    <row r="772" ht="15.75" customHeight="1">
      <c r="A772" s="29"/>
      <c r="B772" s="29"/>
      <c r="Q772" s="29"/>
    </row>
    <row r="773" ht="15.75" customHeight="1">
      <c r="A773" s="29"/>
      <c r="B773" s="29"/>
      <c r="Q773" s="29"/>
    </row>
    <row r="774" ht="15.75" customHeight="1">
      <c r="A774" s="29"/>
      <c r="B774" s="29"/>
      <c r="Q774" s="29"/>
    </row>
    <row r="775" ht="15.75" customHeight="1">
      <c r="A775" s="29"/>
      <c r="B775" s="29"/>
      <c r="Q775" s="29"/>
    </row>
    <row r="776" ht="15.75" customHeight="1">
      <c r="A776" s="29"/>
      <c r="B776" s="29"/>
      <c r="Q776" s="29"/>
    </row>
    <row r="777" ht="15.75" customHeight="1">
      <c r="A777" s="29"/>
      <c r="B777" s="29"/>
      <c r="Q777" s="29"/>
    </row>
    <row r="778" ht="15.75" customHeight="1">
      <c r="A778" s="29"/>
      <c r="B778" s="29"/>
      <c r="Q778" s="29"/>
    </row>
    <row r="779" ht="15.75" customHeight="1">
      <c r="A779" s="29"/>
      <c r="B779" s="29"/>
      <c r="Q779" s="29"/>
    </row>
    <row r="780" ht="15.75" customHeight="1">
      <c r="A780" s="29"/>
      <c r="B780" s="29"/>
      <c r="Q780" s="29"/>
    </row>
    <row r="781" ht="15.75" customHeight="1">
      <c r="A781" s="29"/>
      <c r="B781" s="29"/>
      <c r="Q781" s="29"/>
    </row>
    <row r="782" ht="15.75" customHeight="1">
      <c r="A782" s="29"/>
      <c r="B782" s="29"/>
      <c r="Q782" s="29"/>
    </row>
    <row r="783" ht="15.75" customHeight="1">
      <c r="A783" s="29"/>
      <c r="B783" s="29"/>
      <c r="Q783" s="29"/>
    </row>
    <row r="784" ht="15.75" customHeight="1">
      <c r="A784" s="29"/>
      <c r="B784" s="29"/>
      <c r="Q784" s="29"/>
    </row>
    <row r="785" ht="15.75" customHeight="1">
      <c r="A785" s="29"/>
      <c r="B785" s="29"/>
      <c r="Q785" s="29"/>
    </row>
    <row r="786" ht="15.75" customHeight="1">
      <c r="A786" s="29"/>
      <c r="B786" s="29"/>
      <c r="Q786" s="29"/>
    </row>
    <row r="787" ht="15.75" customHeight="1">
      <c r="A787" s="29"/>
      <c r="B787" s="29"/>
      <c r="Q787" s="29"/>
    </row>
    <row r="788" ht="15.75" customHeight="1">
      <c r="A788" s="29"/>
      <c r="B788" s="29"/>
      <c r="Q788" s="29"/>
    </row>
    <row r="789" ht="15.75" customHeight="1">
      <c r="A789" s="29"/>
      <c r="B789" s="29"/>
      <c r="Q789" s="29"/>
    </row>
    <row r="790" ht="15.75" customHeight="1">
      <c r="A790" s="29"/>
      <c r="B790" s="29"/>
      <c r="Q790" s="29"/>
    </row>
    <row r="791" ht="15.75" customHeight="1">
      <c r="A791" s="29"/>
      <c r="B791" s="29"/>
      <c r="Q791" s="29"/>
    </row>
    <row r="792" ht="15.75" customHeight="1">
      <c r="A792" s="29"/>
      <c r="B792" s="29"/>
      <c r="Q792" s="29"/>
    </row>
    <row r="793" ht="15.75" customHeight="1">
      <c r="A793" s="29"/>
      <c r="B793" s="29"/>
      <c r="Q793" s="29"/>
    </row>
    <row r="794" ht="15.75" customHeight="1">
      <c r="A794" s="29"/>
      <c r="B794" s="29"/>
      <c r="Q794" s="29"/>
    </row>
    <row r="795" ht="15.75" customHeight="1">
      <c r="A795" s="29"/>
      <c r="B795" s="29"/>
      <c r="Q795" s="29"/>
    </row>
    <row r="796" ht="15.75" customHeight="1">
      <c r="A796" s="29"/>
      <c r="B796" s="29"/>
      <c r="Q796" s="29"/>
    </row>
    <row r="797" ht="15.75" customHeight="1">
      <c r="A797" s="29"/>
      <c r="B797" s="29"/>
      <c r="Q797" s="29"/>
    </row>
    <row r="798" ht="15.75" customHeight="1">
      <c r="A798" s="29"/>
      <c r="B798" s="29"/>
      <c r="Q798" s="29"/>
    </row>
    <row r="799" ht="15.75" customHeight="1">
      <c r="A799" s="29"/>
      <c r="B799" s="29"/>
      <c r="Q799" s="29"/>
    </row>
    <row r="800" ht="15.75" customHeight="1">
      <c r="A800" s="29"/>
      <c r="B800" s="29"/>
      <c r="Q800" s="29"/>
    </row>
    <row r="801" ht="15.75" customHeight="1">
      <c r="A801" s="29"/>
      <c r="B801" s="29"/>
      <c r="Q801" s="29"/>
    </row>
    <row r="802" ht="15.75" customHeight="1">
      <c r="A802" s="29"/>
      <c r="B802" s="29"/>
      <c r="Q802" s="29"/>
    </row>
    <row r="803" ht="15.75" customHeight="1">
      <c r="A803" s="29"/>
      <c r="B803" s="29"/>
      <c r="Q803" s="29"/>
    </row>
    <row r="804" ht="15.75" customHeight="1">
      <c r="A804" s="29"/>
      <c r="B804" s="29"/>
      <c r="Q804" s="29"/>
    </row>
    <row r="805" ht="15.75" customHeight="1">
      <c r="A805" s="29"/>
      <c r="B805" s="29"/>
      <c r="Q805" s="29"/>
    </row>
    <row r="806" ht="15.75" customHeight="1">
      <c r="A806" s="29"/>
      <c r="B806" s="29"/>
      <c r="Q806" s="29"/>
    </row>
    <row r="807" ht="15.75" customHeight="1">
      <c r="A807" s="29"/>
      <c r="B807" s="29"/>
      <c r="Q807" s="29"/>
    </row>
    <row r="808" ht="15.75" customHeight="1">
      <c r="A808" s="29"/>
      <c r="B808" s="29"/>
      <c r="Q808" s="29"/>
    </row>
    <row r="809" ht="15.75" customHeight="1">
      <c r="A809" s="29"/>
      <c r="B809" s="29"/>
      <c r="Q809" s="29"/>
    </row>
    <row r="810" ht="15.75" customHeight="1">
      <c r="A810" s="29"/>
      <c r="B810" s="29"/>
      <c r="Q810" s="29"/>
    </row>
    <row r="811" ht="15.75" customHeight="1">
      <c r="A811" s="29"/>
      <c r="B811" s="29"/>
      <c r="Q811" s="29"/>
    </row>
    <row r="812" ht="15.75" customHeight="1">
      <c r="A812" s="29"/>
      <c r="B812" s="29"/>
      <c r="Q812" s="29"/>
    </row>
    <row r="813" ht="15.75" customHeight="1">
      <c r="A813" s="29"/>
      <c r="B813" s="29"/>
      <c r="Q813" s="29"/>
    </row>
    <row r="814" ht="15.75" customHeight="1">
      <c r="A814" s="29"/>
      <c r="B814" s="29"/>
      <c r="Q814" s="29"/>
    </row>
    <row r="815" ht="15.75" customHeight="1">
      <c r="A815" s="29"/>
      <c r="B815" s="29"/>
      <c r="Q815" s="29"/>
    </row>
    <row r="816" ht="15.75" customHeight="1">
      <c r="A816" s="29"/>
      <c r="B816" s="29"/>
      <c r="Q816" s="29"/>
    </row>
    <row r="817" ht="15.75" customHeight="1">
      <c r="A817" s="29"/>
      <c r="B817" s="29"/>
      <c r="Q817" s="29"/>
    </row>
    <row r="818" ht="15.75" customHeight="1">
      <c r="A818" s="29"/>
      <c r="B818" s="29"/>
      <c r="Q818" s="29"/>
    </row>
    <row r="819" ht="15.75" customHeight="1">
      <c r="A819" s="29"/>
      <c r="B819" s="29"/>
      <c r="Q819" s="29"/>
    </row>
    <row r="820" ht="15.75" customHeight="1">
      <c r="A820" s="29"/>
      <c r="B820" s="29"/>
      <c r="Q820" s="29"/>
    </row>
    <row r="821" ht="15.75" customHeight="1">
      <c r="A821" s="29"/>
      <c r="B821" s="29"/>
      <c r="Q821" s="29"/>
    </row>
    <row r="822" ht="15.75" customHeight="1">
      <c r="A822" s="29"/>
      <c r="B822" s="29"/>
      <c r="Q822" s="29"/>
    </row>
    <row r="823" ht="15.75" customHeight="1">
      <c r="A823" s="29"/>
      <c r="B823" s="29"/>
      <c r="Q823" s="29"/>
    </row>
    <row r="824" ht="15.75" customHeight="1">
      <c r="A824" s="29"/>
      <c r="B824" s="29"/>
      <c r="Q824" s="29"/>
    </row>
    <row r="825" ht="15.75" customHeight="1">
      <c r="A825" s="29"/>
      <c r="B825" s="29"/>
      <c r="Q825" s="29"/>
    </row>
    <row r="826" ht="15.75" customHeight="1">
      <c r="A826" s="29"/>
      <c r="B826" s="29"/>
      <c r="Q826" s="29"/>
    </row>
    <row r="827" ht="15.75" customHeight="1">
      <c r="A827" s="29"/>
      <c r="B827" s="29"/>
      <c r="Q827" s="29"/>
    </row>
    <row r="828" ht="15.75" customHeight="1">
      <c r="A828" s="29"/>
      <c r="B828" s="29"/>
      <c r="Q828" s="29"/>
    </row>
    <row r="829" ht="15.75" customHeight="1">
      <c r="A829" s="29"/>
      <c r="B829" s="29"/>
      <c r="Q829" s="29"/>
    </row>
    <row r="830" ht="15.75" customHeight="1">
      <c r="A830" s="29"/>
      <c r="B830" s="29"/>
      <c r="Q830" s="29"/>
    </row>
    <row r="831" ht="15.75" customHeight="1">
      <c r="A831" s="29"/>
      <c r="B831" s="29"/>
      <c r="Q831" s="29"/>
    </row>
    <row r="832" ht="15.75" customHeight="1">
      <c r="A832" s="29"/>
      <c r="B832" s="29"/>
      <c r="Q832" s="29"/>
    </row>
    <row r="833" ht="15.75" customHeight="1">
      <c r="A833" s="29"/>
      <c r="B833" s="29"/>
      <c r="Q833" s="29"/>
    </row>
    <row r="834" ht="15.75" customHeight="1">
      <c r="A834" s="29"/>
      <c r="B834" s="29"/>
      <c r="Q834" s="29"/>
    </row>
    <row r="835" ht="15.75" customHeight="1">
      <c r="A835" s="29"/>
      <c r="B835" s="29"/>
      <c r="Q835" s="29"/>
    </row>
    <row r="836" ht="15.75" customHeight="1">
      <c r="A836" s="29"/>
      <c r="B836" s="29"/>
      <c r="Q836" s="29"/>
    </row>
    <row r="837" ht="15.75" customHeight="1">
      <c r="A837" s="29"/>
      <c r="B837" s="29"/>
      <c r="Q837" s="29"/>
    </row>
    <row r="838" ht="15.75" customHeight="1">
      <c r="A838" s="29"/>
      <c r="B838" s="29"/>
      <c r="Q838" s="29"/>
    </row>
    <row r="839" ht="15.75" customHeight="1">
      <c r="A839" s="29"/>
      <c r="B839" s="29"/>
      <c r="Q839" s="29"/>
    </row>
    <row r="840" ht="15.75" customHeight="1">
      <c r="A840" s="29"/>
      <c r="B840" s="29"/>
      <c r="Q840" s="29"/>
    </row>
    <row r="841" ht="15.75" customHeight="1">
      <c r="A841" s="29"/>
      <c r="B841" s="29"/>
      <c r="Q841" s="29"/>
    </row>
    <row r="842" ht="15.75" customHeight="1">
      <c r="A842" s="29"/>
      <c r="B842" s="29"/>
      <c r="Q842" s="29"/>
    </row>
    <row r="843" ht="15.75" customHeight="1">
      <c r="A843" s="29"/>
      <c r="B843" s="29"/>
      <c r="Q843" s="29"/>
    </row>
    <row r="844" ht="15.75" customHeight="1">
      <c r="A844" s="29"/>
      <c r="B844" s="29"/>
      <c r="Q844" s="29"/>
    </row>
    <row r="845" ht="15.75" customHeight="1">
      <c r="A845" s="29"/>
      <c r="B845" s="29"/>
      <c r="Q845" s="29"/>
    </row>
    <row r="846" ht="15.75" customHeight="1">
      <c r="A846" s="29"/>
      <c r="B846" s="29"/>
      <c r="Q846" s="29"/>
    </row>
    <row r="847" ht="15.75" customHeight="1">
      <c r="A847" s="29"/>
      <c r="B847" s="29"/>
      <c r="Q847" s="29"/>
    </row>
    <row r="848" ht="15.75" customHeight="1">
      <c r="A848" s="29"/>
      <c r="B848" s="29"/>
      <c r="Q848" s="29"/>
    </row>
    <row r="849" ht="15.75" customHeight="1">
      <c r="A849" s="29"/>
      <c r="B849" s="29"/>
      <c r="Q849" s="29"/>
    </row>
    <row r="850" ht="15.75" customHeight="1">
      <c r="A850" s="29"/>
      <c r="B850" s="29"/>
      <c r="Q850" s="29"/>
    </row>
    <row r="851" ht="15.75" customHeight="1">
      <c r="A851" s="29"/>
      <c r="B851" s="29"/>
      <c r="Q851" s="29"/>
    </row>
    <row r="852" ht="15.75" customHeight="1">
      <c r="A852" s="29"/>
      <c r="B852" s="29"/>
      <c r="Q852" s="29"/>
    </row>
    <row r="853" ht="15.75" customHeight="1">
      <c r="A853" s="29"/>
      <c r="B853" s="29"/>
      <c r="Q853" s="29"/>
    </row>
    <row r="854" ht="15.75" customHeight="1">
      <c r="A854" s="29"/>
      <c r="B854" s="29"/>
      <c r="Q854" s="29"/>
    </row>
    <row r="855" ht="15.75" customHeight="1">
      <c r="A855" s="29"/>
      <c r="B855" s="29"/>
      <c r="Q855" s="29"/>
    </row>
    <row r="856" ht="15.75" customHeight="1">
      <c r="A856" s="29"/>
      <c r="B856" s="29"/>
      <c r="Q856" s="29"/>
    </row>
    <row r="857" ht="15.75" customHeight="1">
      <c r="A857" s="29"/>
      <c r="B857" s="29"/>
      <c r="Q857" s="29"/>
    </row>
    <row r="858" ht="15.75" customHeight="1">
      <c r="A858" s="29"/>
      <c r="B858" s="29"/>
      <c r="Q858" s="29"/>
    </row>
    <row r="859" ht="15.75" customHeight="1">
      <c r="A859" s="29"/>
      <c r="B859" s="29"/>
      <c r="Q859" s="29"/>
    </row>
    <row r="860" ht="15.75" customHeight="1">
      <c r="A860" s="29"/>
      <c r="B860" s="29"/>
      <c r="Q860" s="29"/>
    </row>
    <row r="861" ht="15.75" customHeight="1">
      <c r="A861" s="29"/>
      <c r="B861" s="29"/>
      <c r="Q861" s="29"/>
    </row>
    <row r="862" ht="15.75" customHeight="1">
      <c r="A862" s="29"/>
      <c r="B862" s="29"/>
      <c r="Q862" s="29"/>
    </row>
    <row r="863" ht="15.75" customHeight="1">
      <c r="A863" s="29"/>
      <c r="B863" s="29"/>
      <c r="Q863" s="29"/>
    </row>
    <row r="864" ht="15.75" customHeight="1">
      <c r="A864" s="29"/>
      <c r="B864" s="29"/>
      <c r="Q864" s="29"/>
    </row>
    <row r="865" ht="15.75" customHeight="1">
      <c r="A865" s="29"/>
      <c r="B865" s="29"/>
      <c r="Q865" s="29"/>
    </row>
    <row r="866" ht="15.75" customHeight="1">
      <c r="A866" s="29"/>
      <c r="B866" s="29"/>
      <c r="Q866" s="29"/>
    </row>
    <row r="867" ht="15.75" customHeight="1">
      <c r="A867" s="29"/>
      <c r="B867" s="29"/>
      <c r="Q867" s="29"/>
    </row>
    <row r="868" ht="15.75" customHeight="1">
      <c r="A868" s="29"/>
      <c r="B868" s="29"/>
      <c r="Q868" s="29"/>
    </row>
    <row r="869" ht="15.75" customHeight="1">
      <c r="A869" s="29"/>
      <c r="B869" s="29"/>
      <c r="Q869" s="29"/>
    </row>
    <row r="870" ht="15.75" customHeight="1">
      <c r="A870" s="29"/>
      <c r="B870" s="29"/>
      <c r="Q870" s="29"/>
    </row>
    <row r="871" ht="15.75" customHeight="1">
      <c r="A871" s="29"/>
      <c r="B871" s="29"/>
      <c r="Q871" s="29"/>
    </row>
    <row r="872" ht="15.75" customHeight="1">
      <c r="A872" s="29"/>
      <c r="B872" s="29"/>
      <c r="Q872" s="29"/>
    </row>
    <row r="873" ht="15.75" customHeight="1">
      <c r="A873" s="29"/>
      <c r="B873" s="29"/>
      <c r="Q873" s="29"/>
    </row>
    <row r="874" ht="15.75" customHeight="1">
      <c r="A874" s="29"/>
      <c r="B874" s="29"/>
      <c r="Q874" s="29"/>
    </row>
    <row r="875" ht="15.75" customHeight="1">
      <c r="A875" s="29"/>
      <c r="B875" s="29"/>
      <c r="Q875" s="29"/>
    </row>
    <row r="876" ht="15.75" customHeight="1">
      <c r="A876" s="29"/>
      <c r="B876" s="29"/>
      <c r="Q876" s="29"/>
    </row>
    <row r="877" ht="15.75" customHeight="1">
      <c r="A877" s="29"/>
      <c r="B877" s="29"/>
      <c r="Q877" s="29"/>
    </row>
    <row r="878" ht="15.75" customHeight="1">
      <c r="A878" s="29"/>
      <c r="B878" s="29"/>
      <c r="Q878" s="29"/>
    </row>
    <row r="879" ht="15.75" customHeight="1">
      <c r="A879" s="29"/>
      <c r="B879" s="29"/>
      <c r="Q879" s="29"/>
    </row>
    <row r="880" ht="15.75" customHeight="1">
      <c r="A880" s="29"/>
      <c r="B880" s="29"/>
      <c r="Q880" s="29"/>
    </row>
    <row r="881" ht="15.75" customHeight="1">
      <c r="A881" s="29"/>
      <c r="B881" s="29"/>
      <c r="Q881" s="29"/>
    </row>
    <row r="882" ht="15.75" customHeight="1">
      <c r="A882" s="29"/>
      <c r="B882" s="29"/>
      <c r="Q882" s="29"/>
    </row>
    <row r="883" ht="15.75" customHeight="1">
      <c r="A883" s="29"/>
      <c r="B883" s="29"/>
      <c r="Q883" s="29"/>
    </row>
    <row r="884" ht="15.75" customHeight="1">
      <c r="A884" s="29"/>
      <c r="B884" s="29"/>
      <c r="Q884" s="29"/>
    </row>
    <row r="885" ht="15.75" customHeight="1">
      <c r="A885" s="29"/>
      <c r="B885" s="29"/>
      <c r="Q885" s="29"/>
    </row>
    <row r="886" ht="15.75" customHeight="1">
      <c r="A886" s="29"/>
      <c r="B886" s="29"/>
      <c r="Q886" s="29"/>
    </row>
    <row r="887" ht="15.75" customHeight="1">
      <c r="A887" s="29"/>
      <c r="B887" s="29"/>
      <c r="Q887" s="29"/>
    </row>
    <row r="888" ht="15.75" customHeight="1">
      <c r="A888" s="29"/>
      <c r="B888" s="29"/>
      <c r="Q888" s="29"/>
    </row>
    <row r="889" ht="15.75" customHeight="1">
      <c r="A889" s="29"/>
      <c r="B889" s="29"/>
      <c r="Q889" s="29"/>
    </row>
    <row r="890" ht="15.75" customHeight="1">
      <c r="A890" s="29"/>
      <c r="B890" s="29"/>
      <c r="Q890" s="29"/>
    </row>
    <row r="891" ht="15.75" customHeight="1">
      <c r="A891" s="29"/>
      <c r="B891" s="29"/>
      <c r="Q891" s="29"/>
    </row>
    <row r="892" ht="15.75" customHeight="1">
      <c r="A892" s="29"/>
      <c r="B892" s="29"/>
      <c r="Q892" s="29"/>
    </row>
    <row r="893" ht="15.75" customHeight="1">
      <c r="A893" s="29"/>
      <c r="B893" s="29"/>
      <c r="Q893" s="29"/>
    </row>
    <row r="894" ht="15.75" customHeight="1">
      <c r="A894" s="29"/>
      <c r="B894" s="29"/>
      <c r="Q894" s="29"/>
    </row>
    <row r="895" ht="15.75" customHeight="1">
      <c r="A895" s="29"/>
      <c r="B895" s="29"/>
      <c r="Q895" s="29"/>
    </row>
    <row r="896" ht="15.75" customHeight="1">
      <c r="A896" s="29"/>
      <c r="B896" s="29"/>
      <c r="Q896" s="29"/>
    </row>
    <row r="897" ht="15.75" customHeight="1">
      <c r="A897" s="29"/>
      <c r="B897" s="29"/>
      <c r="Q897" s="29"/>
    </row>
    <row r="898" ht="15.75" customHeight="1">
      <c r="A898" s="29"/>
      <c r="B898" s="29"/>
      <c r="Q898" s="29"/>
    </row>
    <row r="899" ht="15.75" customHeight="1">
      <c r="A899" s="29"/>
      <c r="B899" s="29"/>
      <c r="Q899" s="29"/>
    </row>
    <row r="900" ht="15.75" customHeight="1">
      <c r="A900" s="29"/>
      <c r="B900" s="29"/>
      <c r="Q900" s="29"/>
    </row>
    <row r="901" ht="15.75" customHeight="1">
      <c r="A901" s="29"/>
      <c r="B901" s="29"/>
      <c r="Q901" s="29"/>
    </row>
    <row r="902" ht="15.75" customHeight="1">
      <c r="A902" s="29"/>
      <c r="B902" s="29"/>
      <c r="Q902" s="29"/>
    </row>
    <row r="903" ht="15.75" customHeight="1">
      <c r="A903" s="29"/>
      <c r="B903" s="29"/>
      <c r="Q903" s="29"/>
    </row>
    <row r="904" ht="15.75" customHeight="1">
      <c r="A904" s="29"/>
      <c r="B904" s="29"/>
      <c r="Q904" s="29"/>
    </row>
    <row r="905" ht="15.75" customHeight="1">
      <c r="A905" s="29"/>
      <c r="B905" s="29"/>
      <c r="Q905" s="29"/>
    </row>
    <row r="906" ht="15.75" customHeight="1">
      <c r="A906" s="29"/>
      <c r="B906" s="29"/>
      <c r="Q906" s="29"/>
    </row>
    <row r="907" ht="15.75" customHeight="1">
      <c r="A907" s="29"/>
      <c r="B907" s="29"/>
      <c r="Q907" s="29"/>
    </row>
    <row r="908" ht="15.75" customHeight="1">
      <c r="A908" s="29"/>
      <c r="B908" s="29"/>
      <c r="Q908" s="29"/>
    </row>
    <row r="909" ht="15.75" customHeight="1">
      <c r="A909" s="29"/>
      <c r="B909" s="29"/>
      <c r="Q909" s="29"/>
    </row>
    <row r="910" ht="15.75" customHeight="1">
      <c r="A910" s="29"/>
      <c r="B910" s="29"/>
      <c r="Q910" s="29"/>
    </row>
    <row r="911" ht="15.75" customHeight="1">
      <c r="A911" s="29"/>
      <c r="B911" s="29"/>
      <c r="Q911" s="29"/>
    </row>
    <row r="912" ht="15.75" customHeight="1">
      <c r="A912" s="29"/>
      <c r="B912" s="29"/>
      <c r="Q912" s="29"/>
    </row>
    <row r="913" ht="15.75" customHeight="1">
      <c r="A913" s="29"/>
      <c r="B913" s="29"/>
      <c r="Q913" s="29"/>
    </row>
    <row r="914" ht="15.75" customHeight="1">
      <c r="A914" s="29"/>
      <c r="B914" s="29"/>
      <c r="Q914" s="29"/>
    </row>
    <row r="915" ht="15.75" customHeight="1">
      <c r="A915" s="29"/>
      <c r="B915" s="29"/>
      <c r="Q915" s="29"/>
    </row>
    <row r="916" ht="15.75" customHeight="1">
      <c r="A916" s="29"/>
      <c r="B916" s="29"/>
      <c r="Q916" s="29"/>
    </row>
    <row r="917" ht="15.75" customHeight="1">
      <c r="A917" s="29"/>
      <c r="B917" s="29"/>
      <c r="Q917" s="29"/>
    </row>
    <row r="918" ht="15.75" customHeight="1">
      <c r="A918" s="29"/>
      <c r="B918" s="29"/>
      <c r="Q918" s="29"/>
    </row>
    <row r="919" ht="15.75" customHeight="1">
      <c r="A919" s="29"/>
      <c r="B919" s="29"/>
      <c r="Q919" s="29"/>
    </row>
    <row r="920" ht="15.75" customHeight="1">
      <c r="A920" s="29"/>
      <c r="B920" s="29"/>
      <c r="Q920" s="29"/>
    </row>
    <row r="921" ht="15.75" customHeight="1">
      <c r="A921" s="29"/>
      <c r="B921" s="29"/>
      <c r="Q921" s="29"/>
    </row>
    <row r="922" ht="15.75" customHeight="1">
      <c r="A922" s="29"/>
      <c r="B922" s="29"/>
      <c r="Q922" s="29"/>
    </row>
    <row r="923" ht="15.75" customHeight="1">
      <c r="A923" s="29"/>
      <c r="B923" s="29"/>
      <c r="Q923" s="29"/>
    </row>
    <row r="924" ht="15.75" customHeight="1">
      <c r="A924" s="29"/>
      <c r="B924" s="29"/>
      <c r="Q924" s="29"/>
    </row>
    <row r="925" ht="15.75" customHeight="1">
      <c r="A925" s="29"/>
      <c r="B925" s="29"/>
      <c r="Q925" s="29"/>
    </row>
    <row r="926" ht="15.75" customHeight="1">
      <c r="A926" s="29"/>
      <c r="B926" s="29"/>
      <c r="Q926" s="29"/>
    </row>
    <row r="927" ht="15.75" customHeight="1">
      <c r="A927" s="29"/>
      <c r="B927" s="29"/>
      <c r="Q927" s="29"/>
    </row>
    <row r="928" ht="15.75" customHeight="1">
      <c r="A928" s="29"/>
      <c r="B928" s="29"/>
      <c r="Q928" s="29"/>
    </row>
    <row r="929" ht="15.75" customHeight="1">
      <c r="A929" s="29"/>
      <c r="B929" s="29"/>
      <c r="Q929" s="29"/>
    </row>
    <row r="930" ht="15.75" customHeight="1">
      <c r="A930" s="29"/>
      <c r="B930" s="29"/>
      <c r="Q930" s="29"/>
    </row>
    <row r="931" ht="15.75" customHeight="1">
      <c r="A931" s="29"/>
      <c r="B931" s="29"/>
      <c r="Q931" s="29"/>
    </row>
    <row r="932" ht="15.75" customHeight="1">
      <c r="A932" s="29"/>
      <c r="B932" s="29"/>
      <c r="Q932" s="29"/>
    </row>
    <row r="933" ht="15.75" customHeight="1">
      <c r="A933" s="29"/>
      <c r="B933" s="29"/>
      <c r="Q933" s="29"/>
    </row>
    <row r="934" ht="15.75" customHeight="1">
      <c r="A934" s="29"/>
      <c r="B934" s="29"/>
      <c r="Q934" s="29"/>
    </row>
    <row r="935" ht="15.75" customHeight="1">
      <c r="A935" s="29"/>
      <c r="B935" s="29"/>
      <c r="Q935" s="29"/>
    </row>
    <row r="936" ht="15.75" customHeight="1">
      <c r="A936" s="29"/>
      <c r="B936" s="29"/>
      <c r="Q936" s="29"/>
    </row>
    <row r="937" ht="15.75" customHeight="1">
      <c r="A937" s="29"/>
      <c r="B937" s="29"/>
      <c r="Q937" s="29"/>
    </row>
    <row r="938" ht="15.75" customHeight="1">
      <c r="A938" s="29"/>
      <c r="B938" s="29"/>
      <c r="Q938" s="29"/>
    </row>
    <row r="939" ht="15.75" customHeight="1">
      <c r="A939" s="29"/>
      <c r="B939" s="29"/>
      <c r="Q939" s="29"/>
    </row>
    <row r="940" ht="15.75" customHeight="1">
      <c r="A940" s="29"/>
      <c r="B940" s="29"/>
      <c r="Q940" s="29"/>
    </row>
    <row r="941" ht="15.75" customHeight="1">
      <c r="A941" s="29"/>
      <c r="B941" s="29"/>
      <c r="Q941" s="29"/>
    </row>
    <row r="942" ht="15.75" customHeight="1">
      <c r="A942" s="29"/>
      <c r="B942" s="29"/>
      <c r="Q942" s="29"/>
    </row>
    <row r="943" ht="15.75" customHeight="1">
      <c r="A943" s="29"/>
      <c r="B943" s="29"/>
      <c r="Q943" s="29"/>
    </row>
    <row r="944" ht="15.75" customHeight="1">
      <c r="A944" s="29"/>
      <c r="B944" s="29"/>
      <c r="Q944" s="29"/>
    </row>
    <row r="945" ht="15.75" customHeight="1">
      <c r="A945" s="29"/>
      <c r="B945" s="29"/>
      <c r="Q945" s="29"/>
    </row>
    <row r="946" ht="15.75" customHeight="1">
      <c r="A946" s="29"/>
      <c r="B946" s="29"/>
      <c r="Q946" s="29"/>
    </row>
    <row r="947" ht="15.75" customHeight="1">
      <c r="A947" s="29"/>
      <c r="B947" s="29"/>
      <c r="Q947" s="29"/>
    </row>
    <row r="948" ht="15.75" customHeight="1">
      <c r="A948" s="29"/>
      <c r="B948" s="29"/>
      <c r="Q948" s="29"/>
    </row>
    <row r="949" ht="15.75" customHeight="1">
      <c r="A949" s="29"/>
      <c r="B949" s="29"/>
      <c r="Q949" s="29"/>
    </row>
    <row r="950" ht="15.75" customHeight="1">
      <c r="A950" s="29"/>
      <c r="B950" s="29"/>
      <c r="Q950" s="29"/>
    </row>
    <row r="951" ht="15.75" customHeight="1">
      <c r="A951" s="29"/>
      <c r="B951" s="29"/>
      <c r="Q951" s="29"/>
    </row>
    <row r="952" ht="15.75" customHeight="1">
      <c r="A952" s="29"/>
      <c r="B952" s="29"/>
      <c r="Q952" s="29"/>
    </row>
    <row r="953" ht="15.75" customHeight="1">
      <c r="A953" s="29"/>
      <c r="B953" s="29"/>
      <c r="Q953" s="29"/>
    </row>
    <row r="954" ht="15.75" customHeight="1">
      <c r="A954" s="29"/>
      <c r="B954" s="29"/>
      <c r="Q954" s="29"/>
    </row>
    <row r="955" ht="15.75" customHeight="1">
      <c r="A955" s="29"/>
      <c r="B955" s="29"/>
      <c r="Q955" s="29"/>
    </row>
    <row r="956" ht="15.75" customHeight="1">
      <c r="A956" s="29"/>
      <c r="B956" s="29"/>
      <c r="Q956" s="29"/>
    </row>
    <row r="957" ht="15.75" customHeight="1">
      <c r="A957" s="29"/>
      <c r="B957" s="29"/>
      <c r="Q957" s="29"/>
    </row>
    <row r="958" ht="15.75" customHeight="1">
      <c r="A958" s="29"/>
      <c r="B958" s="29"/>
      <c r="Q958" s="29"/>
    </row>
    <row r="959" ht="15.75" customHeight="1">
      <c r="A959" s="29"/>
      <c r="B959" s="29"/>
      <c r="Q959" s="29"/>
    </row>
    <row r="960" ht="15.75" customHeight="1">
      <c r="A960" s="29"/>
      <c r="B960" s="29"/>
      <c r="Q960" s="29"/>
    </row>
    <row r="961" ht="15.75" customHeight="1">
      <c r="A961" s="29"/>
      <c r="B961" s="29"/>
      <c r="Q961" s="29"/>
    </row>
    <row r="962" ht="15.75" customHeight="1">
      <c r="A962" s="29"/>
      <c r="B962" s="29"/>
      <c r="Q962" s="29"/>
    </row>
    <row r="963" ht="15.75" customHeight="1">
      <c r="A963" s="29"/>
      <c r="B963" s="29"/>
      <c r="Q963" s="29"/>
    </row>
    <row r="964" ht="15.75" customHeight="1">
      <c r="A964" s="29"/>
      <c r="B964" s="29"/>
      <c r="Q964" s="29"/>
    </row>
    <row r="965" ht="15.75" customHeight="1">
      <c r="A965" s="29"/>
      <c r="B965" s="29"/>
      <c r="Q965" s="29"/>
    </row>
    <row r="966" ht="15.75" customHeight="1">
      <c r="A966" s="29"/>
      <c r="B966" s="29"/>
      <c r="Q966" s="29"/>
    </row>
    <row r="967" ht="15.75" customHeight="1">
      <c r="A967" s="29"/>
      <c r="B967" s="29"/>
      <c r="Q967" s="29"/>
    </row>
    <row r="968" ht="15.75" customHeight="1">
      <c r="A968" s="29"/>
      <c r="B968" s="29"/>
      <c r="Q968" s="29"/>
    </row>
    <row r="969" ht="15.75" customHeight="1">
      <c r="A969" s="29"/>
      <c r="B969" s="29"/>
      <c r="Q969" s="29"/>
    </row>
    <row r="970" ht="15.75" customHeight="1">
      <c r="A970" s="29"/>
      <c r="B970" s="29"/>
      <c r="Q970" s="29"/>
    </row>
    <row r="971" ht="15.75" customHeight="1">
      <c r="A971" s="29"/>
      <c r="B971" s="29"/>
      <c r="Q971" s="29"/>
    </row>
    <row r="972" ht="15.75" customHeight="1">
      <c r="A972" s="29"/>
      <c r="B972" s="29"/>
      <c r="Q972" s="29"/>
    </row>
    <row r="973" ht="15.75" customHeight="1">
      <c r="A973" s="29"/>
      <c r="B973" s="29"/>
      <c r="Q973" s="29"/>
    </row>
    <row r="974" ht="15.75" customHeight="1">
      <c r="A974" s="29"/>
      <c r="B974" s="29"/>
      <c r="Q974" s="29"/>
    </row>
    <row r="975" ht="15.75" customHeight="1">
      <c r="A975" s="29"/>
      <c r="B975" s="29"/>
      <c r="Q975" s="29"/>
    </row>
    <row r="976" ht="15.75" customHeight="1">
      <c r="A976" s="29"/>
      <c r="B976" s="29"/>
      <c r="Q976" s="29"/>
    </row>
    <row r="977" ht="15.75" customHeight="1">
      <c r="A977" s="29"/>
      <c r="B977" s="29"/>
      <c r="Q977" s="29"/>
    </row>
    <row r="978" ht="15.75" customHeight="1">
      <c r="A978" s="29"/>
      <c r="B978" s="29"/>
      <c r="Q978" s="29"/>
    </row>
    <row r="979" ht="15.75" customHeight="1">
      <c r="A979" s="29"/>
      <c r="B979" s="29"/>
      <c r="Q979" s="29"/>
    </row>
    <row r="980" ht="15.75" customHeight="1">
      <c r="A980" s="29"/>
      <c r="B980" s="29"/>
      <c r="Q980" s="29"/>
    </row>
    <row r="981" ht="15.75" customHeight="1">
      <c r="A981" s="29"/>
      <c r="B981" s="29"/>
      <c r="Q981" s="29"/>
    </row>
    <row r="982" ht="15.75" customHeight="1">
      <c r="A982" s="29"/>
      <c r="B982" s="29"/>
      <c r="Q982" s="29"/>
    </row>
    <row r="983" ht="15.75" customHeight="1">
      <c r="A983" s="29"/>
      <c r="B983" s="29"/>
      <c r="Q983" s="29"/>
    </row>
    <row r="984" ht="15.75" customHeight="1">
      <c r="A984" s="29"/>
      <c r="B984" s="29"/>
      <c r="Q984" s="29"/>
    </row>
    <row r="985" ht="15.75" customHeight="1">
      <c r="A985" s="29"/>
      <c r="B985" s="29"/>
      <c r="Q985" s="29"/>
    </row>
    <row r="986" ht="15.75" customHeight="1">
      <c r="A986" s="29"/>
      <c r="B986" s="29"/>
      <c r="Q986" s="29"/>
    </row>
    <row r="987" ht="15.75" customHeight="1">
      <c r="A987" s="29"/>
      <c r="B987" s="29"/>
      <c r="Q987" s="29"/>
    </row>
    <row r="988" ht="15.75" customHeight="1">
      <c r="A988" s="29"/>
      <c r="B988" s="29"/>
      <c r="Q988" s="29"/>
    </row>
    <row r="989" ht="15.75" customHeight="1">
      <c r="A989" s="29"/>
      <c r="B989" s="29"/>
      <c r="Q989" s="29"/>
    </row>
    <row r="990" ht="15.75" customHeight="1">
      <c r="A990" s="29"/>
      <c r="B990" s="29"/>
      <c r="Q990" s="29"/>
    </row>
    <row r="991" ht="15.75" customHeight="1">
      <c r="A991" s="29"/>
      <c r="B991" s="29"/>
      <c r="Q991" s="29"/>
    </row>
    <row r="992" ht="15.75" customHeight="1">
      <c r="A992" s="29"/>
      <c r="B992" s="29"/>
      <c r="Q992" s="29"/>
    </row>
    <row r="993" ht="15.75" customHeight="1">
      <c r="A993" s="29"/>
      <c r="B993" s="29"/>
      <c r="Q993" s="29"/>
    </row>
    <row r="994" ht="15.75" customHeight="1">
      <c r="A994" s="29"/>
      <c r="B994" s="29"/>
      <c r="Q994" s="29"/>
    </row>
    <row r="995" ht="15.75" customHeight="1">
      <c r="A995" s="29"/>
      <c r="B995" s="29"/>
      <c r="Q995" s="29"/>
    </row>
    <row r="996" ht="15.75" customHeight="1">
      <c r="A996" s="29"/>
      <c r="B996" s="29"/>
      <c r="Q996" s="29"/>
    </row>
    <row r="997" ht="15.75" customHeight="1">
      <c r="A997" s="29"/>
      <c r="B997" s="29"/>
      <c r="Q997" s="29"/>
    </row>
    <row r="998" ht="15.75" customHeight="1">
      <c r="A998" s="29"/>
      <c r="B998" s="29"/>
      <c r="Q998" s="29"/>
    </row>
    <row r="999" ht="15.75" customHeight="1">
      <c r="A999" s="29"/>
      <c r="B999" s="29"/>
      <c r="Q999" s="29"/>
    </row>
    <row r="1000" ht="15.75" customHeight="1">
      <c r="A1000" s="29"/>
      <c r="B1000" s="29"/>
      <c r="Q1000" s="29"/>
    </row>
  </sheetData>
  <dataValidations>
    <dataValidation type="list" allowBlank="1" showErrorMessage="1" sqref="A6:A1000">
      <formula1>"ECCE,AQE,LL&amp;VT"</formula1>
    </dataValidation>
    <dataValidation type="list" allowBlank="1" showErrorMessage="1" sqref="B6:B1000">
      <formula1>"Impact,Effets,Résultats,Activités"</formula1>
    </dataValidation>
    <dataValidation type="list" allowBlank="1" showErrorMessage="1" sqref="Q6:Q1000">
      <formula1>"Réalisé,En cours,Non réalisé"</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4.0" topLeftCell="E1" activePane="topRight" state="frozen"/>
      <selection activeCell="F2" sqref="F2" pane="topRight"/>
    </sheetView>
  </sheetViews>
  <sheetFormatPr customHeight="1" defaultColWidth="12.63" defaultRowHeight="15.0"/>
  <cols>
    <col customWidth="1" min="1" max="1" width="25.25"/>
    <col customWidth="1" min="2" max="2" width="57.63"/>
    <col customWidth="1" min="3" max="3" width="42.75"/>
    <col customWidth="1" min="4" max="4" width="13.75"/>
    <col customWidth="1" min="5" max="5" width="11.63"/>
    <col customWidth="1" min="9" max="33" width="4.5"/>
    <col customWidth="1" min="34" max="35" width="40.13"/>
  </cols>
  <sheetData>
    <row r="1" ht="15.75" customHeight="1">
      <c r="A1" s="115" t="s">
        <v>366</v>
      </c>
      <c r="C1" s="115"/>
      <c r="D1" s="115"/>
      <c r="E1" s="29"/>
      <c r="F1" s="4"/>
      <c r="AG1" s="116"/>
    </row>
    <row r="2" ht="15.75" customHeight="1">
      <c r="A2" s="13" t="s">
        <v>28</v>
      </c>
      <c r="E2" s="265"/>
      <c r="G2" s="265" t="s">
        <v>367</v>
      </c>
      <c r="I2" s="4" t="s">
        <v>238</v>
      </c>
      <c r="AG2" s="116"/>
      <c r="AH2" s="164" t="s">
        <v>368</v>
      </c>
      <c r="AI2" s="164" t="s">
        <v>369</v>
      </c>
    </row>
    <row r="3" ht="15.75" customHeight="1">
      <c r="A3" s="266" t="s">
        <v>370</v>
      </c>
      <c r="B3" s="267"/>
      <c r="C3" s="267"/>
      <c r="D3" s="267"/>
      <c r="E3" s="267"/>
      <c r="I3" s="268" t="s">
        <v>371</v>
      </c>
      <c r="J3" s="269"/>
      <c r="K3" s="269"/>
      <c r="L3" s="269"/>
      <c r="M3" s="269"/>
      <c r="N3" s="269"/>
      <c r="O3" s="269"/>
      <c r="P3" s="269"/>
      <c r="Q3" s="269"/>
      <c r="R3" s="269"/>
      <c r="S3" s="269"/>
      <c r="T3" s="269"/>
      <c r="U3" s="269"/>
      <c r="V3" s="269"/>
      <c r="W3" s="269"/>
      <c r="X3" s="269"/>
      <c r="Y3" s="269"/>
      <c r="Z3" s="269"/>
      <c r="AA3" s="269"/>
      <c r="AB3" s="269"/>
      <c r="AC3" s="269"/>
      <c r="AD3" s="269"/>
      <c r="AE3" s="269"/>
      <c r="AF3" s="270"/>
      <c r="AG3" s="271"/>
      <c r="AH3" s="169"/>
      <c r="AI3" s="169"/>
    </row>
    <row r="4" ht="36.0" customHeight="1">
      <c r="A4" s="272" t="s">
        <v>372</v>
      </c>
      <c r="B4" s="273" t="s">
        <v>373</v>
      </c>
      <c r="C4" s="273" t="s">
        <v>374</v>
      </c>
      <c r="D4" s="274" t="s">
        <v>375</v>
      </c>
      <c r="E4" s="275" t="s">
        <v>376</v>
      </c>
      <c r="F4" s="275" t="s">
        <v>377</v>
      </c>
      <c r="G4" s="276" t="s">
        <v>378</v>
      </c>
      <c r="H4" s="277" t="s">
        <v>379</v>
      </c>
      <c r="I4" s="278" t="s">
        <v>249</v>
      </c>
      <c r="J4" s="278" t="s">
        <v>250</v>
      </c>
      <c r="K4" s="278" t="s">
        <v>251</v>
      </c>
      <c r="L4" s="278" t="s">
        <v>252</v>
      </c>
      <c r="M4" s="278" t="s">
        <v>253</v>
      </c>
      <c r="N4" s="278" t="s">
        <v>254</v>
      </c>
      <c r="O4" s="278" t="s">
        <v>255</v>
      </c>
      <c r="P4" s="278" t="s">
        <v>256</v>
      </c>
      <c r="Q4" s="278" t="s">
        <v>257</v>
      </c>
      <c r="R4" s="278" t="s">
        <v>258</v>
      </c>
      <c r="S4" s="278" t="s">
        <v>259</v>
      </c>
      <c r="T4" s="278" t="s">
        <v>260</v>
      </c>
      <c r="U4" s="278" t="s">
        <v>261</v>
      </c>
      <c r="V4" s="278" t="s">
        <v>262</v>
      </c>
      <c r="W4" s="278" t="s">
        <v>263</v>
      </c>
      <c r="X4" s="278" t="s">
        <v>264</v>
      </c>
      <c r="Y4" s="278" t="s">
        <v>265</v>
      </c>
      <c r="Z4" s="278" t="s">
        <v>266</v>
      </c>
      <c r="AA4" s="278" t="s">
        <v>267</v>
      </c>
      <c r="AB4" s="278" t="s">
        <v>268</v>
      </c>
      <c r="AC4" s="278" t="s">
        <v>269</v>
      </c>
      <c r="AD4" s="278" t="s">
        <v>270</v>
      </c>
      <c r="AE4" s="278" t="s">
        <v>271</v>
      </c>
      <c r="AF4" s="278" t="s">
        <v>272</v>
      </c>
      <c r="AG4" s="279"/>
      <c r="AH4" s="172"/>
      <c r="AI4" s="172"/>
    </row>
    <row r="5">
      <c r="A5" s="280" t="s">
        <v>181</v>
      </c>
      <c r="B5" s="281" t="str">
        <f>'4.1 Plan SE'!C6</f>
        <v>A1 - Nombre d’acteurs rencontrés / mobilisés /engagés dans le processus</v>
      </c>
      <c r="C5" s="29" t="str">
        <f>'4.1 Plan SE'!K6</f>
        <v/>
      </c>
      <c r="D5" s="29"/>
      <c r="F5" s="4"/>
      <c r="G5" s="29">
        <f t="shared" ref="G5:G65" si="1">SUM(I5:AF5)</f>
        <v>0</v>
      </c>
      <c r="H5" s="282" t="str">
        <f t="shared" ref="H5:H43" si="2">G5/F5</f>
        <v>#DIV/0!</v>
      </c>
      <c r="AG5" s="116"/>
    </row>
    <row r="6">
      <c r="B6" s="281" t="str">
        <f>'4.1 Plan SE'!C7</f>
        <v>A1 - Nombre de groupes de concertation mis en place</v>
      </c>
      <c r="C6" s="29" t="str">
        <f>'4.1 Plan SE'!K7</f>
        <v/>
      </c>
      <c r="D6" s="29"/>
      <c r="G6" s="29">
        <f t="shared" si="1"/>
        <v>0</v>
      </c>
      <c r="H6" s="282" t="str">
        <f t="shared" si="2"/>
        <v>#DIV/0!</v>
      </c>
      <c r="AG6" s="116"/>
    </row>
    <row r="7">
      <c r="B7" s="281" t="str">
        <f>'4.1 Plan SE'!C8</f>
        <v>A1 - Typologie des enjeux exprimés par les publics concernés (en lien avec Éducation / Loisir et culture / Accès au droit / Accompagnement Social / Acc Santé et Sanitaire / Logement, etc)</v>
      </c>
      <c r="C7" s="29" t="str">
        <f>'4.1 Plan SE'!K8</f>
        <v/>
      </c>
      <c r="D7" s="29"/>
      <c r="G7" s="29">
        <f t="shared" si="1"/>
        <v>0</v>
      </c>
      <c r="H7" s="282" t="str">
        <f t="shared" si="2"/>
        <v>#DIV/0!</v>
      </c>
      <c r="AG7" s="116"/>
    </row>
    <row r="8">
      <c r="B8" s="281" t="str">
        <f>'4.1 Plan SE'!C9</f>
        <v>A1 - Documentation produite et diffusée</v>
      </c>
      <c r="C8" s="29" t="str">
        <f>'4.1 Plan SE'!K9</f>
        <v/>
      </c>
      <c r="D8" s="29"/>
      <c r="G8" s="29">
        <f t="shared" si="1"/>
        <v>0</v>
      </c>
      <c r="H8" s="282" t="str">
        <f t="shared" si="2"/>
        <v>#DIV/0!</v>
      </c>
      <c r="AG8" s="116"/>
    </row>
    <row r="9">
      <c r="B9" s="281" t="str">
        <f>'4.1 Plan SE'!C10</f>
        <v>A1 - Changements et victoires obtenus par les collectifs d’acteurs</v>
      </c>
      <c r="C9" s="29" t="str">
        <f>'4.1 Plan SE'!K10</f>
        <v/>
      </c>
      <c r="D9" s="29"/>
      <c r="G9" s="29">
        <f t="shared" si="1"/>
        <v>0</v>
      </c>
      <c r="H9" s="282" t="str">
        <f t="shared" si="2"/>
        <v>#DIV/0!</v>
      </c>
      <c r="AG9" s="116"/>
    </row>
    <row r="10">
      <c r="B10" s="281" t="str">
        <f>'4.1 Plan SE'!C11</f>
        <v>A2 - Nombre et mixité des participants (associatifs, institutionnels, personnes vivant en habitat précaire, etc.) engagés dans les dynamiques locales, temps collectifs, événements…</v>
      </c>
      <c r="C10" s="29" t="str">
        <f>'4.1 Plan SE'!K11</f>
        <v/>
      </c>
      <c r="D10" s="29"/>
      <c r="G10" s="29">
        <f t="shared" si="1"/>
        <v>0</v>
      </c>
      <c r="H10" s="282" t="str">
        <f t="shared" si="2"/>
        <v>#DIV/0!</v>
      </c>
      <c r="AG10" s="116"/>
    </row>
    <row r="11">
      <c r="B11" s="281" t="str">
        <f>'4.1 Plan SE'!C12</f>
        <v>A2 - Nombre, thématiques et qualité de dynamiques collectives accompagnées ou développées (Capacité des dynamiques collectives à faire émerger des initiatives de plaidoyer collectif, des micro-projets, durabilité, autonomie).</v>
      </c>
      <c r="C11" s="283"/>
      <c r="D11" s="29"/>
      <c r="G11" s="29">
        <f t="shared" si="1"/>
        <v>0</v>
      </c>
      <c r="H11" s="282" t="str">
        <f t="shared" si="2"/>
        <v>#DIV/0!</v>
      </c>
      <c r="AG11" s="116"/>
    </row>
    <row r="12">
      <c r="B12" s="281" t="str">
        <f>'4.1 Plan SE'!C13</f>
        <v>A3 - Nombre de participants engagés (dans les rencontres nationales, dans le COPIL et autres événements organisés)</v>
      </c>
      <c r="D12" s="29"/>
      <c r="G12" s="29">
        <f t="shared" si="1"/>
        <v>0</v>
      </c>
      <c r="H12" s="282" t="str">
        <f t="shared" si="2"/>
        <v>#DIV/0!</v>
      </c>
      <c r="AG12" s="116"/>
    </row>
    <row r="13">
      <c r="B13" s="281" t="str">
        <f>'4.1 Plan SE'!C14</f>
        <v>A3 - Nombre de documents produits ou validés par le RNMS (référentiel, synthèses des journées, notes de positionnement, etc.).</v>
      </c>
      <c r="D13" s="29"/>
      <c r="G13" s="29">
        <f t="shared" si="1"/>
        <v>0</v>
      </c>
      <c r="H13" s="282" t="str">
        <f t="shared" si="2"/>
        <v>#DIV/0!</v>
      </c>
      <c r="AG13" s="116"/>
    </row>
    <row r="14">
      <c r="B14" s="281" t="str">
        <f>'4.1 Plan SE'!C15</f>
        <v>A3 - Changements et victoires obtenus par les collectifs d’acteurs</v>
      </c>
      <c r="D14" s="29"/>
      <c r="G14" s="29">
        <f t="shared" si="1"/>
        <v>0</v>
      </c>
      <c r="H14" s="282" t="str">
        <f t="shared" si="2"/>
        <v>#DIV/0!</v>
      </c>
      <c r="AG14" s="116"/>
    </row>
    <row r="15">
      <c r="A15" s="264" t="s">
        <v>182</v>
      </c>
      <c r="B15" s="281" t="str">
        <f>'4.1 Plan SE'!C16</f>
        <v>A4 - Nombre d’initiative et/ou collectifs de parents et d’enfants créés, accompagné ou renforcés</v>
      </c>
      <c r="C15" s="29" t="str">
        <f>'4.1 Plan SE'!K16</f>
        <v/>
      </c>
      <c r="D15" s="29"/>
      <c r="G15" s="29">
        <f t="shared" si="1"/>
        <v>0</v>
      </c>
      <c r="H15" s="282" t="str">
        <f t="shared" si="2"/>
        <v>#DIV/0!</v>
      </c>
      <c r="AG15" s="116"/>
    </row>
    <row r="16">
      <c r="B16" s="281" t="str">
        <f>'4.1 Plan SE'!C17</f>
        <v>A4 - Nombre et typologie des soutiens apportés (Animation, méthodologie, logistique, financement…)</v>
      </c>
      <c r="C16" s="29" t="str">
        <f>'4.1 Plan SE'!K17</f>
        <v/>
      </c>
      <c r="D16" s="29"/>
      <c r="G16" s="29">
        <f t="shared" si="1"/>
        <v>0</v>
      </c>
      <c r="H16" s="282" t="str">
        <f t="shared" si="2"/>
        <v>#DIV/0!</v>
      </c>
      <c r="AG16" s="116"/>
    </row>
    <row r="17">
      <c r="B17" s="281" t="str">
        <f>'4.1 Plan SE'!C18</f>
        <v>A4 - Nombre de productions réalisées (films, podcasts, fiches pédagogiques, livrets et guide, etc.) et leur diffusion</v>
      </c>
      <c r="C17" s="29" t="str">
        <f>'4.1 Plan SE'!K18</f>
        <v/>
      </c>
      <c r="D17" s="29"/>
      <c r="G17" s="29">
        <f t="shared" si="1"/>
        <v>0</v>
      </c>
      <c r="H17" s="282" t="str">
        <f t="shared" si="2"/>
        <v>#DIV/0!</v>
      </c>
      <c r="AG17" s="116"/>
    </row>
    <row r="18">
      <c r="B18" s="281" t="str">
        <f>'4.1 Plan SE'!C19</f>
        <v>A4 - Nombre et profils des habitants impliqués</v>
      </c>
      <c r="C18" s="29" t="str">
        <f>'4.1 Plan SE'!K19</f>
        <v/>
      </c>
      <c r="D18" s="29"/>
      <c r="G18" s="29">
        <f t="shared" si="1"/>
        <v>0</v>
      </c>
      <c r="H18" s="282" t="str">
        <f t="shared" si="2"/>
        <v>#DIV/0!</v>
      </c>
      <c r="AG18" s="116"/>
    </row>
    <row r="19">
      <c r="B19" s="281" t="str">
        <f>'4.1 Plan SE'!C20</f>
        <v>A5 - Nombre et typologies des initiatives partenaires suivies (participation des premiers concernés, soutien à la scolarisation des enfants, insertion professionnelle etc.)</v>
      </c>
      <c r="C19" s="29" t="str">
        <f>'4.1 Plan SE'!K20</f>
        <v/>
      </c>
      <c r="D19" s="29"/>
      <c r="G19" s="29">
        <f t="shared" si="1"/>
        <v>0</v>
      </c>
      <c r="H19" s="282" t="str">
        <f t="shared" si="2"/>
        <v>#DIV/0!</v>
      </c>
      <c r="AG19" s="116"/>
    </row>
    <row r="20">
      <c r="B20" s="281" t="str">
        <f>'4.1 Plan SE'!C21</f>
        <v>A5 - Nombre de productions participatives réalisées et thématiques couvertes</v>
      </c>
      <c r="C20" s="29" t="str">
        <f>'4.1 Plan SE'!K21</f>
        <v/>
      </c>
      <c r="D20" s="29"/>
      <c r="G20" s="29">
        <f t="shared" si="1"/>
        <v>0</v>
      </c>
      <c r="H20" s="282" t="str">
        <f t="shared" si="2"/>
        <v>#DIV/0!</v>
      </c>
      <c r="AG20" s="116"/>
    </row>
    <row r="21">
      <c r="B21" s="281" t="str">
        <f>'4.1 Plan SE'!C22</f>
        <v>A5 - Nombre et mixité des personnes engagées dans le suivi des initiatives (professionnels, habitants)</v>
      </c>
      <c r="C21" s="29" t="str">
        <f>'4.1 Plan SE'!K22</f>
        <v/>
      </c>
      <c r="D21" s="29"/>
      <c r="G21" s="29">
        <f t="shared" si="1"/>
        <v>0</v>
      </c>
      <c r="H21" s="282" t="str">
        <f t="shared" si="2"/>
        <v>#DIV/0!</v>
      </c>
      <c r="AG21" s="116"/>
    </row>
    <row r="22">
      <c r="A22" s="261" t="s">
        <v>183</v>
      </c>
      <c r="B22" s="281" t="str">
        <f>'4.1 Plan SE'!C23</f>
        <v>A6 - Nombre de modules créés et expérimentés</v>
      </c>
      <c r="C22" s="29" t="str">
        <f>'4.1 Plan SE'!K23</f>
        <v/>
      </c>
      <c r="D22" s="29"/>
      <c r="G22" s="29">
        <f t="shared" si="1"/>
        <v>0</v>
      </c>
      <c r="H22" s="282" t="str">
        <f t="shared" si="2"/>
        <v>#DIV/0!</v>
      </c>
      <c r="AG22" s="116"/>
    </row>
    <row r="23">
      <c r="B23" s="281" t="str">
        <f>'4.1 Plan SE'!C24</f>
        <v>A6 - Diversité des acteurs impliqués dans leur conception (médiateurs, enseignants, collectivités, chercheurs, habitants, etc.)</v>
      </c>
      <c r="C23" s="29" t="str">
        <f>'4.1 Plan SE'!K24</f>
        <v/>
      </c>
      <c r="D23" s="29"/>
      <c r="G23" s="29">
        <f t="shared" si="1"/>
        <v>0</v>
      </c>
      <c r="H23" s="282" t="str">
        <f t="shared" si="2"/>
        <v>#DIV/0!</v>
      </c>
      <c r="AG23" s="116"/>
    </row>
    <row r="24">
      <c r="B24" s="281" t="str">
        <f>'4.1 Plan SE'!C25</f>
        <v>A6 - Nombre de cursus de formation ou de dispositifs intégrant les modules de formation créés dans les cursus de formation de leurs étudiants ou professionnels.</v>
      </c>
      <c r="C24" s="29" t="str">
        <f>'4.1 Plan SE'!K25</f>
        <v/>
      </c>
      <c r="D24" s="29"/>
      <c r="G24" s="29">
        <f t="shared" si="1"/>
        <v>0</v>
      </c>
      <c r="H24" s="282" t="str">
        <f t="shared" si="2"/>
        <v>#DIV/0!</v>
      </c>
      <c r="AG24" s="116"/>
    </row>
    <row r="25">
      <c r="B25" s="281" t="str">
        <f>'4.1 Plan SE'!C26</f>
        <v>A7 - Nombre et typologie des événements (réseaux, journées d’échange, colloques, campagnes de plaidoyer…) à l’échelle locale, nationale et européenne</v>
      </c>
      <c r="C25" s="29" t="str">
        <f>'4.1 Plan SE'!K26</f>
        <v/>
      </c>
      <c r="D25" s="29"/>
      <c r="G25" s="29">
        <f t="shared" si="1"/>
        <v>0</v>
      </c>
      <c r="H25" s="282" t="str">
        <f t="shared" si="2"/>
        <v>#DIV/0!</v>
      </c>
      <c r="AG25" s="116"/>
    </row>
    <row r="26">
      <c r="B26" s="281" t="str">
        <f>'4.1 Plan SE'!C27</f>
        <v>A7 - Nombre de contributions actives du Territoire Europe (interventions, ateliers animés, présentations)</v>
      </c>
      <c r="C26" s="29" t="str">
        <f>'4.1 Plan SE'!K27</f>
        <v/>
      </c>
      <c r="D26" s="29"/>
      <c r="G26" s="29">
        <f t="shared" si="1"/>
        <v>0</v>
      </c>
      <c r="H26" s="282" t="str">
        <f t="shared" si="2"/>
        <v>#DIV/0!</v>
      </c>
      <c r="AG26" s="116"/>
    </row>
    <row r="27">
      <c r="B27" s="281" t="str">
        <f>'4.1 Plan SE'!C28</f>
        <v>A8 - Nombre et typologie d’accompagnement réalisé (journées d’étude, atelier d’échange de pratiques, ateliers socio-éducatifs co-construits) organisées et nombre de participants</v>
      </c>
      <c r="C27" s="29" t="str">
        <f>'4.1 Plan SE'!K28</f>
        <v/>
      </c>
      <c r="D27" s="29"/>
      <c r="G27" s="29">
        <f t="shared" si="1"/>
        <v>0</v>
      </c>
      <c r="H27" s="282" t="str">
        <f t="shared" si="2"/>
        <v>#DIV/0!</v>
      </c>
      <c r="AG27" s="116"/>
    </row>
    <row r="28">
      <c r="B28" s="281" t="str">
        <f>'4.1 Plan SE'!C29</f>
        <v>A8 - Nombre et typologie des professionnels formés ou accompagnés
</v>
      </c>
      <c r="C28" s="29" t="str">
        <f>'4.1 Plan SE'!K29</f>
        <v/>
      </c>
      <c r="D28" s="29"/>
      <c r="G28" s="29">
        <f t="shared" si="1"/>
        <v>0</v>
      </c>
      <c r="H28" s="282" t="str">
        <f t="shared" si="2"/>
        <v>#DIV/0!</v>
      </c>
      <c r="AG28" s="116"/>
    </row>
    <row r="29">
      <c r="B29" s="281" t="str">
        <f>'4.1 Plan SE'!C30</f>
        <v>A8 - Bilans et retours d’expérience des participants sur l’adéquation entre  les interventions et les attentes et besoins exprimés. 
</v>
      </c>
      <c r="C29" s="29" t="str">
        <f>'4.1 Plan SE'!K30</f>
        <v/>
      </c>
      <c r="D29" s="29"/>
      <c r="G29" s="29">
        <f t="shared" si="1"/>
        <v>0</v>
      </c>
      <c r="H29" s="282" t="str">
        <f t="shared" si="2"/>
        <v>#DIV/0!</v>
      </c>
      <c r="AG29" s="116"/>
    </row>
    <row r="30">
      <c r="A30" s="261" t="s">
        <v>184</v>
      </c>
      <c r="B30" s="281" t="str">
        <f>'4.1 Plan SE'!C31</f>
        <v>A9 - Nombre, typologie et origine des positionnements portés et relayés (collectif ou individuel, thèmes des positionnements)</v>
      </c>
      <c r="C30" s="29" t="str">
        <f>'4.1 Plan SE'!K31</f>
        <v/>
      </c>
      <c r="D30" s="29"/>
      <c r="G30" s="29">
        <f t="shared" si="1"/>
        <v>0</v>
      </c>
      <c r="H30" s="282" t="str">
        <f t="shared" si="2"/>
        <v>#DIV/0!</v>
      </c>
      <c r="AG30" s="116"/>
    </row>
    <row r="31">
      <c r="A31" s="284"/>
      <c r="B31" s="281" t="str">
        <f>'4.1 Plan SE'!C32</f>
        <v>A9 - Politiques/dispositifs éducatifs et sociaux créés, modifiés, adoptés ou mises en œuvre dans la zone d’intervention (93, 94, à l’échelle nationale et européenne)</v>
      </c>
      <c r="C31" s="29" t="str">
        <f>'4.1 Plan SE'!K32</f>
        <v/>
      </c>
      <c r="D31" s="29"/>
      <c r="G31" s="29">
        <f t="shared" si="1"/>
        <v>0</v>
      </c>
      <c r="H31" s="282" t="str">
        <f t="shared" si="2"/>
        <v>#DIV/0!</v>
      </c>
      <c r="AG31" s="116"/>
    </row>
    <row r="32">
      <c r="B32" s="281" t="str">
        <f>'4.1 Plan SE'!C33</f>
        <v>A10 - Nombre et typologie de nos appuis (formations, accompagnement, etc.)</v>
      </c>
      <c r="C32" s="29" t="str">
        <f>'4.1 Plan SE'!K33</f>
        <v/>
      </c>
      <c r="D32" s="29"/>
      <c r="G32" s="29">
        <f t="shared" si="1"/>
        <v>0</v>
      </c>
      <c r="H32" s="282" t="str">
        <f t="shared" si="2"/>
        <v>#DIV/0!</v>
      </c>
      <c r="AG32" s="116"/>
    </row>
    <row r="33">
      <c r="B33" s="281" t="str">
        <f>'4.1 Plan SE'!C34</f>
        <v>A10 - Nombre et diversité des acteurs impliqués dans les espaces de concertation (Associations, institutions, Collectivités, habitants…)</v>
      </c>
      <c r="C33" s="29" t="str">
        <f>'4.1 Plan SE'!K34</f>
        <v/>
      </c>
      <c r="D33" s="29"/>
      <c r="G33" s="29">
        <f t="shared" si="1"/>
        <v>0</v>
      </c>
      <c r="H33" s="282" t="str">
        <f t="shared" si="2"/>
        <v>#DIV/0!</v>
      </c>
      <c r="AG33" s="116"/>
    </row>
    <row r="34">
      <c r="B34" s="281" t="str">
        <f>'4.1 Plan SE'!C35</f>
        <v>A10 - Nombre et typologie des dispositifs locaux ou nationaux influencés (PEDT, CTG, etc.)</v>
      </c>
      <c r="C34" s="29" t="str">
        <f>'4.1 Plan SE'!K35</f>
        <v/>
      </c>
      <c r="D34" s="29"/>
      <c r="G34" s="29">
        <f t="shared" si="1"/>
        <v>0</v>
      </c>
      <c r="H34" s="282" t="str">
        <f t="shared" si="2"/>
        <v>#DIV/0!</v>
      </c>
      <c r="AG34" s="116"/>
    </row>
    <row r="35">
      <c r="A35" s="261" t="s">
        <v>185</v>
      </c>
      <c r="B35" s="281" t="str">
        <f>'4.1 Plan SE'!C36</f>
        <v>A11 - Production d’un diagnostic partagé du contexte de Satu Mare</v>
      </c>
      <c r="C35" s="29" t="str">
        <f>'4.1 Plan SE'!K36</f>
        <v/>
      </c>
      <c r="D35" s="29"/>
      <c r="G35" s="29">
        <f t="shared" si="1"/>
        <v>0</v>
      </c>
      <c r="H35" s="282" t="str">
        <f t="shared" si="2"/>
        <v>#DIV/0!</v>
      </c>
      <c r="AG35" s="116"/>
    </row>
    <row r="36">
      <c r="B36" s="281" t="str">
        <f>'4.1 Plan SE'!C37</f>
        <v>A11 - Signature d'une nouvelle convention de partenariat</v>
      </c>
      <c r="C36" s="29" t="str">
        <f>'4.1 Plan SE'!K37</f>
        <v/>
      </c>
      <c r="D36" s="29"/>
      <c r="G36" s="29">
        <f t="shared" si="1"/>
        <v>0</v>
      </c>
      <c r="H36" s="282" t="str">
        <f t="shared" si="2"/>
        <v>#DIV/0!</v>
      </c>
      <c r="AG36" s="116"/>
    </row>
    <row r="37">
      <c r="B37" s="281" t="str">
        <f>'4.1 Plan SE'!C38</f>
        <v>A11 - Nombre et typologie des projets européens co-développés sur la base du nouveau partenariat</v>
      </c>
      <c r="C37" s="29" t="str">
        <f>'4.1 Plan SE'!K38</f>
        <v/>
      </c>
      <c r="D37" s="29"/>
      <c r="G37" s="29">
        <f t="shared" si="1"/>
        <v>0</v>
      </c>
      <c r="H37" s="282" t="str">
        <f t="shared" si="2"/>
        <v>#DIV/0!</v>
      </c>
      <c r="AG37" s="116"/>
    </row>
    <row r="38">
      <c r="B38" s="281" t="str">
        <f>'4.1 Plan SE'!C39</f>
        <v>A12 - Nombre et qualité des partenariats (susceptibles d’aboutir à un co-portage de plaidoyers et/ou de projets communs)</v>
      </c>
      <c r="C38" s="29" t="str">
        <f>'4.1 Plan SE'!K39</f>
        <v/>
      </c>
      <c r="D38" s="29"/>
      <c r="G38" s="29">
        <f t="shared" si="1"/>
        <v>0</v>
      </c>
      <c r="H38" s="282" t="str">
        <f t="shared" si="2"/>
        <v>#DIV/0!</v>
      </c>
      <c r="AG38" s="116"/>
    </row>
    <row r="39">
      <c r="B39" s="281" t="str">
        <f>'4.1 Plan SE'!C40</f>
        <v>A12 - Production de cartographies des partenaires potentiels (financiers et opérationnels) européens alignés avec les missions du Territoire Europe</v>
      </c>
      <c r="C39" s="29" t="str">
        <f>'4.1 Plan SE'!K40</f>
        <v/>
      </c>
      <c r="D39" s="29"/>
      <c r="G39" s="29">
        <f t="shared" si="1"/>
        <v>0</v>
      </c>
      <c r="H39" s="282" t="str">
        <f t="shared" si="2"/>
        <v>#DIV/0!</v>
      </c>
      <c r="AG39" s="116"/>
    </row>
    <row r="40">
      <c r="B40" s="281" t="str">
        <f>'4.1 Plan SE'!C41</f>
        <v>A12 - Nombre et typologie des projets européens soumis</v>
      </c>
      <c r="C40" s="29" t="str">
        <f>'4.1 Plan SE'!K41</f>
        <v/>
      </c>
      <c r="D40" s="29"/>
      <c r="G40" s="29">
        <f t="shared" si="1"/>
        <v>0</v>
      </c>
      <c r="H40" s="282" t="str">
        <f t="shared" si="2"/>
        <v>#DIV/0!</v>
      </c>
      <c r="AG40" s="116"/>
    </row>
    <row r="41" ht="15.75" customHeight="1">
      <c r="B41" s="29" t="str">
        <f>'4.1 Plan SE'!C42</f>
        <v/>
      </c>
      <c r="C41" s="29" t="str">
        <f>'4.1 Plan SE'!K42</f>
        <v/>
      </c>
      <c r="D41" s="29"/>
      <c r="G41" s="29">
        <f t="shared" si="1"/>
        <v>0</v>
      </c>
      <c r="H41" s="282" t="str">
        <f t="shared" si="2"/>
        <v>#DIV/0!</v>
      </c>
      <c r="AG41" s="116"/>
    </row>
    <row r="42" ht="15.75" customHeight="1">
      <c r="B42" s="29" t="str">
        <f>'4.1 Plan SE'!C43</f>
        <v/>
      </c>
      <c r="C42" s="29" t="str">
        <f>'4.1 Plan SE'!K43</f>
        <v/>
      </c>
      <c r="D42" s="29"/>
      <c r="G42" s="29">
        <f t="shared" si="1"/>
        <v>0</v>
      </c>
      <c r="H42" s="282" t="str">
        <f t="shared" si="2"/>
        <v>#DIV/0!</v>
      </c>
      <c r="AG42" s="116"/>
    </row>
    <row r="43" ht="15.75" customHeight="1">
      <c r="B43" s="29" t="str">
        <f>'4.1 Plan SE'!C44</f>
        <v/>
      </c>
      <c r="C43" s="29" t="str">
        <f>'4.1 Plan SE'!K44</f>
        <v/>
      </c>
      <c r="D43" s="29"/>
      <c r="G43" s="29">
        <f t="shared" si="1"/>
        <v>0</v>
      </c>
      <c r="H43" s="282" t="str">
        <f t="shared" si="2"/>
        <v>#DIV/0!</v>
      </c>
      <c r="AG43" s="116"/>
    </row>
    <row r="44" ht="15.75" customHeight="1">
      <c r="B44" s="29" t="str">
        <f>'4.1 Plan SE'!C45</f>
        <v/>
      </c>
      <c r="C44" s="29" t="str">
        <f>'4.1 Plan SE'!K45</f>
        <v/>
      </c>
      <c r="D44" s="29"/>
      <c r="G44" s="29">
        <f t="shared" si="1"/>
        <v>0</v>
      </c>
      <c r="AG44" s="116"/>
    </row>
    <row r="45" ht="15.75" customHeight="1">
      <c r="B45" s="29" t="str">
        <f>'4.1 Plan SE'!C46</f>
        <v/>
      </c>
      <c r="C45" s="29" t="str">
        <f>'4.1 Plan SE'!K46</f>
        <v/>
      </c>
      <c r="D45" s="29"/>
      <c r="G45" s="29">
        <f t="shared" si="1"/>
        <v>0</v>
      </c>
      <c r="AG45" s="116"/>
    </row>
    <row r="46" ht="15.75" customHeight="1">
      <c r="B46" s="29" t="str">
        <f>'4.1 Plan SE'!C47</f>
        <v/>
      </c>
      <c r="C46" s="29" t="str">
        <f>'4.1 Plan SE'!K47</f>
        <v/>
      </c>
      <c r="D46" s="29"/>
      <c r="G46" s="29">
        <f t="shared" si="1"/>
        <v>0</v>
      </c>
      <c r="AG46" s="116"/>
    </row>
    <row r="47" ht="15.75" customHeight="1">
      <c r="B47" s="29" t="str">
        <f>'4.1 Plan SE'!C48</f>
        <v/>
      </c>
      <c r="C47" s="29" t="str">
        <f>'4.1 Plan SE'!K48</f>
        <v/>
      </c>
      <c r="D47" s="29"/>
      <c r="G47" s="29">
        <f t="shared" si="1"/>
        <v>0</v>
      </c>
      <c r="AG47" s="116"/>
    </row>
    <row r="48" ht="15.75" customHeight="1">
      <c r="B48" s="29" t="str">
        <f>'4.1 Plan SE'!C49</f>
        <v/>
      </c>
      <c r="C48" s="29" t="str">
        <f>'4.1 Plan SE'!K49</f>
        <v/>
      </c>
      <c r="D48" s="29"/>
      <c r="G48" s="29">
        <f t="shared" si="1"/>
        <v>0</v>
      </c>
      <c r="AG48" s="116"/>
    </row>
    <row r="49" ht="15.75" customHeight="1">
      <c r="B49" s="29" t="str">
        <f>'4.1 Plan SE'!C50</f>
        <v/>
      </c>
      <c r="C49" s="29" t="str">
        <f>'4.1 Plan SE'!K50</f>
        <v/>
      </c>
      <c r="D49" s="29"/>
      <c r="G49" s="29">
        <f t="shared" si="1"/>
        <v>0</v>
      </c>
      <c r="AG49" s="116"/>
    </row>
    <row r="50" ht="15.75" customHeight="1">
      <c r="B50" s="29" t="str">
        <f>'4.1 Plan SE'!C51</f>
        <v/>
      </c>
      <c r="C50" s="29" t="str">
        <f>'4.1 Plan SE'!K51</f>
        <v/>
      </c>
      <c r="D50" s="29"/>
      <c r="G50" s="29">
        <f t="shared" si="1"/>
        <v>0</v>
      </c>
      <c r="AG50" s="116"/>
    </row>
    <row r="51" ht="15.75" customHeight="1">
      <c r="B51" s="29" t="str">
        <f>'4.1 Plan SE'!C52</f>
        <v/>
      </c>
      <c r="C51" s="29" t="str">
        <f>'4.1 Plan SE'!K52</f>
        <v/>
      </c>
      <c r="D51" s="29"/>
      <c r="G51" s="29">
        <f t="shared" si="1"/>
        <v>0</v>
      </c>
      <c r="AG51" s="116"/>
    </row>
    <row r="52" ht="15.75" customHeight="1">
      <c r="B52" s="29" t="str">
        <f>'4.1 Plan SE'!C53</f>
        <v/>
      </c>
      <c r="C52" s="29" t="str">
        <f>'4.1 Plan SE'!K53</f>
        <v/>
      </c>
      <c r="D52" s="29"/>
      <c r="G52" s="29">
        <f t="shared" si="1"/>
        <v>0</v>
      </c>
      <c r="AG52" s="116"/>
    </row>
    <row r="53" ht="15.75" customHeight="1">
      <c r="B53" s="29" t="str">
        <f>'4.1 Plan SE'!C54</f>
        <v/>
      </c>
      <c r="C53" s="29" t="str">
        <f>'4.1 Plan SE'!K54</f>
        <v/>
      </c>
      <c r="D53" s="29"/>
      <c r="G53" s="29">
        <f t="shared" si="1"/>
        <v>0</v>
      </c>
      <c r="AG53" s="116"/>
    </row>
    <row r="54" ht="15.75" customHeight="1">
      <c r="B54" s="29" t="str">
        <f>'4.1 Plan SE'!C55</f>
        <v/>
      </c>
      <c r="C54" s="29" t="str">
        <f>'4.1 Plan SE'!K55</f>
        <v/>
      </c>
      <c r="D54" s="29"/>
      <c r="G54" s="29">
        <f t="shared" si="1"/>
        <v>0</v>
      </c>
      <c r="AG54" s="116"/>
    </row>
    <row r="55" ht="15.75" customHeight="1">
      <c r="B55" s="29" t="str">
        <f>'4.1 Plan SE'!C56</f>
        <v/>
      </c>
      <c r="C55" s="29" t="str">
        <f>'4.1 Plan SE'!K56</f>
        <v/>
      </c>
      <c r="D55" s="29"/>
      <c r="G55" s="29">
        <f t="shared" si="1"/>
        <v>0</v>
      </c>
      <c r="AG55" s="116"/>
    </row>
    <row r="56" ht="15.75" customHeight="1">
      <c r="B56" s="29" t="str">
        <f>'4.1 Plan SE'!C57</f>
        <v/>
      </c>
      <c r="C56" s="29" t="str">
        <f>'4.1 Plan SE'!K57</f>
        <v/>
      </c>
      <c r="D56" s="29"/>
      <c r="G56" s="29">
        <f t="shared" si="1"/>
        <v>0</v>
      </c>
      <c r="AG56" s="116"/>
    </row>
    <row r="57" ht="15.75" customHeight="1">
      <c r="B57" s="29" t="str">
        <f>'4.1 Plan SE'!C58</f>
        <v/>
      </c>
      <c r="C57" s="29" t="str">
        <f>'4.1 Plan SE'!K58</f>
        <v/>
      </c>
      <c r="D57" s="29"/>
      <c r="G57" s="29">
        <f t="shared" si="1"/>
        <v>0</v>
      </c>
      <c r="AG57" s="116"/>
    </row>
    <row r="58" ht="15.75" customHeight="1">
      <c r="B58" s="29" t="str">
        <f>'4.1 Plan SE'!C59</f>
        <v/>
      </c>
      <c r="C58" s="29" t="str">
        <f>'4.1 Plan SE'!K59</f>
        <v/>
      </c>
      <c r="D58" s="29"/>
      <c r="G58" s="29">
        <f t="shared" si="1"/>
        <v>0</v>
      </c>
      <c r="AG58" s="116"/>
    </row>
    <row r="59" ht="15.75" customHeight="1">
      <c r="B59" s="29" t="str">
        <f>'4.1 Plan SE'!C60</f>
        <v/>
      </c>
      <c r="C59" s="29" t="str">
        <f>'4.1 Plan SE'!K60</f>
        <v/>
      </c>
      <c r="D59" s="29"/>
      <c r="G59" s="29">
        <f t="shared" si="1"/>
        <v>0</v>
      </c>
      <c r="AG59" s="116"/>
    </row>
    <row r="60" ht="15.75" customHeight="1">
      <c r="B60" s="29" t="str">
        <f>'4.1 Plan SE'!C61</f>
        <v/>
      </c>
      <c r="C60" s="29" t="str">
        <f>'4.1 Plan SE'!K61</f>
        <v/>
      </c>
      <c r="D60" s="29"/>
      <c r="G60" s="29">
        <f t="shared" si="1"/>
        <v>0</v>
      </c>
      <c r="AG60" s="116"/>
    </row>
    <row r="61" ht="15.75" customHeight="1">
      <c r="B61" s="29" t="str">
        <f>'4.1 Plan SE'!C62</f>
        <v/>
      </c>
      <c r="C61" s="29" t="str">
        <f>'4.1 Plan SE'!K62</f>
        <v/>
      </c>
      <c r="D61" s="29"/>
      <c r="G61" s="29">
        <f t="shared" si="1"/>
        <v>0</v>
      </c>
      <c r="AG61" s="116"/>
    </row>
    <row r="62" ht="15.75" customHeight="1">
      <c r="B62" s="29" t="str">
        <f>'4.1 Plan SE'!C63</f>
        <v/>
      </c>
      <c r="C62" s="29" t="str">
        <f>'4.1 Plan SE'!K63</f>
        <v/>
      </c>
      <c r="D62" s="29"/>
      <c r="G62" s="29">
        <f t="shared" si="1"/>
        <v>0</v>
      </c>
      <c r="AG62" s="116"/>
    </row>
    <row r="63" ht="15.75" customHeight="1">
      <c r="B63" s="29" t="str">
        <f>'4.1 Plan SE'!C64</f>
        <v/>
      </c>
      <c r="C63" s="29" t="str">
        <f>'4.1 Plan SE'!K64</f>
        <v/>
      </c>
      <c r="D63" s="29"/>
      <c r="G63" s="29">
        <f t="shared" si="1"/>
        <v>0</v>
      </c>
      <c r="AG63" s="116"/>
    </row>
    <row r="64" ht="15.75" customHeight="1">
      <c r="B64" s="29" t="str">
        <f>'4.1 Plan SE'!C65</f>
        <v/>
      </c>
      <c r="C64" s="29" t="str">
        <f>'4.1 Plan SE'!K65</f>
        <v/>
      </c>
      <c r="D64" s="29"/>
      <c r="G64" s="29">
        <f t="shared" si="1"/>
        <v>0</v>
      </c>
      <c r="AG64" s="116"/>
    </row>
    <row r="65" ht="15.75" customHeight="1">
      <c r="B65" s="29" t="str">
        <f>'4.1 Plan SE'!C66</f>
        <v/>
      </c>
      <c r="C65" s="29" t="str">
        <f>'4.1 Plan SE'!K66</f>
        <v/>
      </c>
      <c r="D65" s="29"/>
      <c r="G65" s="29">
        <f t="shared" si="1"/>
        <v>0</v>
      </c>
      <c r="AG65" s="116"/>
    </row>
    <row r="66" ht="15.75" customHeight="1">
      <c r="B66" s="29" t="str">
        <f>'4.1 Plan SE'!C67</f>
        <v/>
      </c>
      <c r="C66" s="29" t="str">
        <f>'4.1 Plan SE'!K67</f>
        <v/>
      </c>
      <c r="D66" s="29"/>
      <c r="AG66" s="116"/>
    </row>
    <row r="67" ht="15.75" customHeight="1">
      <c r="B67" s="29" t="str">
        <f>'4.1 Plan SE'!C68</f>
        <v/>
      </c>
      <c r="C67" s="29" t="str">
        <f>'4.1 Plan SE'!K68</f>
        <v/>
      </c>
      <c r="D67" s="29"/>
      <c r="AG67" s="116"/>
    </row>
    <row r="68" ht="15.75" customHeight="1">
      <c r="B68" s="29" t="str">
        <f>'4.1 Plan SE'!C69</f>
        <v/>
      </c>
      <c r="C68" s="29" t="str">
        <f>'4.1 Plan SE'!K69</f>
        <v/>
      </c>
      <c r="D68" s="29"/>
      <c r="AG68" s="116"/>
    </row>
    <row r="69" ht="15.75" customHeight="1">
      <c r="B69" s="29" t="str">
        <f>'4.1 Plan SE'!C70</f>
        <v/>
      </c>
      <c r="C69" s="29" t="str">
        <f>'4.1 Plan SE'!K70</f>
        <v/>
      </c>
      <c r="D69" s="29"/>
      <c r="AG69" s="116"/>
    </row>
    <row r="70" ht="15.75" customHeight="1">
      <c r="B70" s="29" t="str">
        <f>'4.1 Plan SE'!C71</f>
        <v/>
      </c>
      <c r="C70" s="29" t="str">
        <f>'4.1 Plan SE'!K71</f>
        <v/>
      </c>
      <c r="D70" s="29"/>
      <c r="AG70" s="116"/>
    </row>
    <row r="71" ht="15.75" customHeight="1">
      <c r="B71" s="29" t="str">
        <f>'4.1 Plan SE'!C72</f>
        <v/>
      </c>
      <c r="C71" s="29" t="str">
        <f>'4.1 Plan SE'!K72</f>
        <v/>
      </c>
      <c r="D71" s="29"/>
      <c r="AG71" s="116"/>
    </row>
    <row r="72" ht="15.75" customHeight="1">
      <c r="B72" s="29" t="str">
        <f>'4.1 Plan SE'!C73</f>
        <v/>
      </c>
      <c r="C72" s="29" t="str">
        <f>'4.1 Plan SE'!K73</f>
        <v/>
      </c>
      <c r="D72" s="29"/>
      <c r="AG72" s="116"/>
    </row>
    <row r="73" ht="15.75" customHeight="1">
      <c r="B73" s="29" t="str">
        <f>'4.1 Plan SE'!C74</f>
        <v/>
      </c>
      <c r="D73" s="29"/>
      <c r="AG73" s="116"/>
    </row>
    <row r="74" ht="15.75" customHeight="1">
      <c r="B74" s="29" t="str">
        <f>'4.1 Plan SE'!C75</f>
        <v/>
      </c>
      <c r="D74" s="29"/>
      <c r="AG74" s="116"/>
    </row>
    <row r="75" ht="15.75" customHeight="1">
      <c r="B75" s="29" t="str">
        <f>'4.1 Plan SE'!C76</f>
        <v/>
      </c>
      <c r="D75" s="29"/>
      <c r="AG75" s="116"/>
    </row>
    <row r="76" ht="15.75" customHeight="1">
      <c r="B76" s="29" t="str">
        <f>'4.1 Plan SE'!C77</f>
        <v/>
      </c>
      <c r="D76" s="29"/>
      <c r="AG76" s="116"/>
    </row>
    <row r="77" ht="15.75" customHeight="1">
      <c r="B77" s="29" t="str">
        <f>'4.1 Plan SE'!C78</f>
        <v/>
      </c>
      <c r="D77" s="29"/>
      <c r="AG77" s="116"/>
    </row>
    <row r="78" ht="15.75" customHeight="1">
      <c r="B78" s="29" t="str">
        <f>'4.1 Plan SE'!C79</f>
        <v/>
      </c>
      <c r="D78" s="29"/>
      <c r="AG78" s="116"/>
    </row>
    <row r="79" ht="15.75" customHeight="1">
      <c r="B79" s="29" t="str">
        <f>'4.1 Plan SE'!C80</f>
        <v/>
      </c>
      <c r="D79" s="29"/>
      <c r="AG79" s="116"/>
    </row>
    <row r="80" ht="15.75" customHeight="1">
      <c r="B80" s="29" t="str">
        <f>'4.1 Plan SE'!C81</f>
        <v/>
      </c>
      <c r="D80" s="29"/>
      <c r="AG80" s="116"/>
    </row>
    <row r="81" ht="15.75" customHeight="1">
      <c r="B81" s="29" t="str">
        <f>'4.1 Plan SE'!C82</f>
        <v/>
      </c>
      <c r="D81" s="29"/>
      <c r="AG81" s="116"/>
    </row>
    <row r="82" ht="15.75" customHeight="1">
      <c r="B82" s="29" t="str">
        <f>'4.1 Plan SE'!C83</f>
        <v/>
      </c>
      <c r="D82" s="29"/>
      <c r="AG82" s="116"/>
    </row>
    <row r="83" ht="15.75" customHeight="1">
      <c r="B83" s="29" t="str">
        <f>'4.1 Plan SE'!C84</f>
        <v/>
      </c>
      <c r="D83" s="29"/>
      <c r="AG83" s="116"/>
    </row>
    <row r="84" ht="15.75" customHeight="1">
      <c r="B84" s="29" t="str">
        <f>'4.1 Plan SE'!C85</f>
        <v/>
      </c>
      <c r="D84" s="29"/>
      <c r="AG84" s="116"/>
    </row>
    <row r="85" ht="15.75" customHeight="1">
      <c r="B85" s="29" t="str">
        <f>'4.1 Plan SE'!C86</f>
        <v/>
      </c>
      <c r="D85" s="29"/>
      <c r="AG85" s="116"/>
    </row>
    <row r="86" ht="15.75" customHeight="1">
      <c r="B86" s="29" t="str">
        <f>'4.1 Plan SE'!C87</f>
        <v/>
      </c>
      <c r="D86" s="29"/>
      <c r="AG86" s="116"/>
    </row>
    <row r="87" ht="15.75" customHeight="1">
      <c r="B87" s="29" t="str">
        <f>'4.1 Plan SE'!C88</f>
        <v/>
      </c>
      <c r="D87" s="29"/>
      <c r="AG87" s="116"/>
    </row>
    <row r="88" ht="15.75" customHeight="1">
      <c r="B88" s="29" t="str">
        <f>'4.1 Plan SE'!C89</f>
        <v/>
      </c>
      <c r="D88" s="29"/>
      <c r="AG88" s="116"/>
    </row>
    <row r="89" ht="15.75" customHeight="1">
      <c r="B89" s="29" t="str">
        <f>'4.1 Plan SE'!C90</f>
        <v/>
      </c>
      <c r="D89" s="29"/>
      <c r="AG89" s="116"/>
    </row>
    <row r="90" ht="15.75" customHeight="1">
      <c r="B90" s="29" t="str">
        <f>'4.1 Plan SE'!C91</f>
        <v/>
      </c>
      <c r="D90" s="29"/>
      <c r="AG90" s="116"/>
    </row>
    <row r="91" ht="15.75" customHeight="1">
      <c r="B91" s="29" t="str">
        <f>'4.1 Plan SE'!C92</f>
        <v/>
      </c>
      <c r="D91" s="29"/>
      <c r="AG91" s="116"/>
    </row>
    <row r="92" ht="15.75" customHeight="1">
      <c r="B92" s="29" t="str">
        <f>'4.1 Plan SE'!C93</f>
        <v/>
      </c>
      <c r="D92" s="29"/>
      <c r="AG92" s="116"/>
    </row>
    <row r="93" ht="15.75" customHeight="1">
      <c r="B93" s="29" t="str">
        <f>'4.1 Plan SE'!C94</f>
        <v/>
      </c>
      <c r="D93" s="29"/>
      <c r="AG93" s="116"/>
    </row>
    <row r="94" ht="15.75" customHeight="1">
      <c r="B94" s="29" t="str">
        <f>'4.1 Plan SE'!C95</f>
        <v/>
      </c>
      <c r="D94" s="29"/>
      <c r="AG94" s="116"/>
    </row>
    <row r="95" ht="15.75" customHeight="1">
      <c r="B95" s="29" t="str">
        <f>'4.1 Plan SE'!C96</f>
        <v/>
      </c>
      <c r="D95" s="29"/>
      <c r="AG95" s="116"/>
    </row>
    <row r="96" ht="15.75" customHeight="1">
      <c r="B96" s="29" t="str">
        <f>'4.1 Plan SE'!C97</f>
        <v/>
      </c>
      <c r="D96" s="29"/>
      <c r="AG96" s="116"/>
    </row>
    <row r="97" ht="15.75" customHeight="1">
      <c r="B97" s="29" t="str">
        <f>'4.1 Plan SE'!C98</f>
        <v/>
      </c>
      <c r="D97" s="29"/>
      <c r="AG97" s="116"/>
    </row>
    <row r="98" ht="15.75" customHeight="1">
      <c r="B98" s="29" t="str">
        <f>'4.1 Plan SE'!C99</f>
        <v/>
      </c>
      <c r="D98" s="29"/>
      <c r="AG98" s="116"/>
    </row>
    <row r="99" ht="15.75" customHeight="1">
      <c r="B99" s="29" t="str">
        <f>'4.1 Plan SE'!C100</f>
        <v/>
      </c>
      <c r="D99" s="29"/>
      <c r="AG99" s="116"/>
    </row>
    <row r="100" ht="15.75" customHeight="1">
      <c r="D100" s="29"/>
      <c r="AG100" s="116"/>
    </row>
    <row r="101" ht="15.75" customHeight="1">
      <c r="D101" s="29"/>
      <c r="AG101" s="116"/>
    </row>
    <row r="102" ht="15.75" customHeight="1">
      <c r="D102" s="29"/>
      <c r="AG102" s="116"/>
    </row>
    <row r="103" ht="15.75" customHeight="1">
      <c r="D103" s="29"/>
      <c r="AG103" s="116"/>
    </row>
    <row r="104" ht="15.75" customHeight="1">
      <c r="D104" s="29"/>
      <c r="AG104" s="116"/>
    </row>
    <row r="105" ht="15.75" customHeight="1">
      <c r="D105" s="29"/>
      <c r="AG105" s="116"/>
    </row>
    <row r="106" ht="15.75" customHeight="1">
      <c r="D106" s="29"/>
      <c r="AG106" s="116"/>
    </row>
    <row r="107" ht="15.75" customHeight="1">
      <c r="D107" s="29"/>
      <c r="AG107" s="116"/>
    </row>
    <row r="108" ht="15.75" customHeight="1">
      <c r="D108" s="29"/>
      <c r="AG108" s="116"/>
    </row>
    <row r="109" ht="15.75" customHeight="1">
      <c r="D109" s="29"/>
      <c r="AG109" s="116"/>
    </row>
    <row r="110" ht="15.75" customHeight="1">
      <c r="D110" s="29"/>
      <c r="AG110" s="116"/>
    </row>
    <row r="111" ht="15.75" customHeight="1">
      <c r="D111" s="29"/>
      <c r="AG111" s="116"/>
    </row>
    <row r="112" ht="15.75" customHeight="1">
      <c r="D112" s="29"/>
      <c r="AG112" s="116"/>
    </row>
    <row r="113" ht="15.75" customHeight="1">
      <c r="D113" s="29"/>
      <c r="AG113" s="116"/>
    </row>
    <row r="114" ht="15.75" customHeight="1">
      <c r="D114" s="29"/>
      <c r="AG114" s="116"/>
    </row>
    <row r="115" ht="15.75" customHeight="1">
      <c r="D115" s="29"/>
      <c r="AG115" s="116"/>
    </row>
    <row r="116" ht="15.75" customHeight="1">
      <c r="D116" s="29"/>
      <c r="AG116" s="116"/>
    </row>
    <row r="117" ht="15.75" customHeight="1">
      <c r="D117" s="29"/>
      <c r="AG117" s="116"/>
    </row>
    <row r="118" ht="15.75" customHeight="1">
      <c r="D118" s="29"/>
      <c r="AG118" s="116"/>
    </row>
    <row r="119" ht="15.75" customHeight="1">
      <c r="D119" s="29"/>
      <c r="AG119" s="116"/>
    </row>
    <row r="120" ht="15.75" customHeight="1">
      <c r="D120" s="29"/>
      <c r="AG120" s="116"/>
    </row>
    <row r="121" ht="15.75" customHeight="1">
      <c r="D121" s="29"/>
      <c r="AG121" s="116"/>
    </row>
    <row r="122" ht="15.75" customHeight="1">
      <c r="D122" s="29"/>
      <c r="AG122" s="116"/>
    </row>
    <row r="123" ht="15.75" customHeight="1">
      <c r="D123" s="29"/>
      <c r="AG123" s="116"/>
    </row>
    <row r="124" ht="15.75" customHeight="1">
      <c r="D124" s="29"/>
      <c r="AG124" s="116"/>
    </row>
    <row r="125" ht="15.75" customHeight="1">
      <c r="D125" s="29"/>
      <c r="AG125" s="116"/>
    </row>
    <row r="126" ht="15.75" customHeight="1">
      <c r="D126" s="29"/>
      <c r="AG126" s="116"/>
    </row>
    <row r="127" ht="15.75" customHeight="1">
      <c r="D127" s="29"/>
      <c r="AG127" s="116"/>
    </row>
    <row r="128" ht="15.75" customHeight="1">
      <c r="D128" s="29"/>
      <c r="AG128" s="116"/>
    </row>
    <row r="129" ht="15.75" customHeight="1">
      <c r="D129" s="29"/>
      <c r="AG129" s="116"/>
    </row>
    <row r="130" ht="15.75" customHeight="1">
      <c r="D130" s="29"/>
      <c r="AG130" s="116"/>
    </row>
    <row r="131" ht="15.75" customHeight="1">
      <c r="D131" s="29"/>
      <c r="AG131" s="116"/>
    </row>
    <row r="132" ht="15.75" customHeight="1">
      <c r="D132" s="29"/>
      <c r="AG132" s="116"/>
    </row>
    <row r="133" ht="15.75" customHeight="1">
      <c r="D133" s="29"/>
      <c r="AG133" s="116"/>
    </row>
    <row r="134" ht="15.75" customHeight="1">
      <c r="D134" s="29"/>
      <c r="AG134" s="116"/>
    </row>
    <row r="135" ht="15.75" customHeight="1">
      <c r="D135" s="29"/>
      <c r="AG135" s="116"/>
    </row>
    <row r="136" ht="15.75" customHeight="1">
      <c r="D136" s="29"/>
      <c r="AG136" s="116"/>
    </row>
    <row r="137" ht="15.75" customHeight="1">
      <c r="D137" s="29"/>
      <c r="AG137" s="116"/>
    </row>
    <row r="138" ht="15.75" customHeight="1">
      <c r="D138" s="29"/>
      <c r="AG138" s="116"/>
    </row>
    <row r="139" ht="15.75" customHeight="1">
      <c r="D139" s="29"/>
      <c r="AG139" s="116"/>
    </row>
    <row r="140" ht="15.75" customHeight="1">
      <c r="D140" s="29"/>
      <c r="AG140" s="116"/>
    </row>
    <row r="141" ht="15.75" customHeight="1">
      <c r="D141" s="29"/>
      <c r="AG141" s="116"/>
    </row>
    <row r="142" ht="15.75" customHeight="1">
      <c r="D142" s="29"/>
      <c r="AG142" s="116"/>
    </row>
    <row r="143" ht="15.75" customHeight="1">
      <c r="D143" s="29"/>
      <c r="AG143" s="116"/>
    </row>
    <row r="144" ht="15.75" customHeight="1">
      <c r="D144" s="29"/>
      <c r="AG144" s="116"/>
    </row>
    <row r="145" ht="15.75" customHeight="1">
      <c r="D145" s="29"/>
      <c r="AG145" s="116"/>
    </row>
    <row r="146" ht="15.75" customHeight="1">
      <c r="D146" s="29"/>
      <c r="AG146" s="116"/>
    </row>
    <row r="147" ht="15.75" customHeight="1">
      <c r="D147" s="29"/>
      <c r="AG147" s="116"/>
    </row>
    <row r="148" ht="15.75" customHeight="1">
      <c r="D148" s="29"/>
      <c r="AG148" s="116"/>
    </row>
    <row r="149" ht="15.75" customHeight="1">
      <c r="D149" s="29"/>
      <c r="AG149" s="116"/>
    </row>
    <row r="150" ht="15.75" customHeight="1">
      <c r="D150" s="29"/>
      <c r="AG150" s="116"/>
    </row>
    <row r="151" ht="15.75" customHeight="1">
      <c r="D151" s="29"/>
      <c r="AG151" s="116"/>
    </row>
    <row r="152" ht="15.75" customHeight="1">
      <c r="D152" s="29"/>
      <c r="AG152" s="116"/>
    </row>
    <row r="153" ht="15.75" customHeight="1">
      <c r="D153" s="29"/>
      <c r="AG153" s="116"/>
    </row>
    <row r="154" ht="15.75" customHeight="1">
      <c r="D154" s="29"/>
      <c r="AG154" s="116"/>
    </row>
    <row r="155" ht="15.75" customHeight="1">
      <c r="D155" s="29"/>
      <c r="AG155" s="116"/>
    </row>
    <row r="156" ht="15.75" customHeight="1">
      <c r="D156" s="29"/>
      <c r="AG156" s="116"/>
    </row>
    <row r="157" ht="15.75" customHeight="1">
      <c r="D157" s="29"/>
      <c r="AG157" s="116"/>
    </row>
    <row r="158" ht="15.75" customHeight="1">
      <c r="D158" s="29"/>
      <c r="AG158" s="116"/>
    </row>
    <row r="159" ht="15.75" customHeight="1">
      <c r="D159" s="29"/>
      <c r="AG159" s="116"/>
    </row>
    <row r="160" ht="15.75" customHeight="1">
      <c r="D160" s="29"/>
      <c r="AG160" s="116"/>
    </row>
    <row r="161" ht="15.75" customHeight="1">
      <c r="D161" s="29"/>
      <c r="AG161" s="116"/>
    </row>
    <row r="162" ht="15.75" customHeight="1">
      <c r="D162" s="29"/>
      <c r="AG162" s="116"/>
    </row>
    <row r="163" ht="15.75" customHeight="1">
      <c r="D163" s="29"/>
      <c r="AG163" s="116"/>
    </row>
    <row r="164" ht="15.75" customHeight="1">
      <c r="D164" s="29"/>
      <c r="AG164" s="116"/>
    </row>
    <row r="165" ht="15.75" customHeight="1">
      <c r="D165" s="29"/>
      <c r="AG165" s="116"/>
    </row>
    <row r="166" ht="15.75" customHeight="1">
      <c r="D166" s="29"/>
      <c r="AG166" s="116"/>
    </row>
    <row r="167" ht="15.75" customHeight="1">
      <c r="D167" s="29"/>
      <c r="AG167" s="116"/>
    </row>
    <row r="168" ht="15.75" customHeight="1">
      <c r="D168" s="29"/>
      <c r="AG168" s="116"/>
    </row>
    <row r="169" ht="15.75" customHeight="1">
      <c r="D169" s="29"/>
      <c r="AG169" s="116"/>
    </row>
    <row r="170" ht="15.75" customHeight="1">
      <c r="D170" s="29"/>
      <c r="AG170" s="116"/>
    </row>
    <row r="171" ht="15.75" customHeight="1">
      <c r="D171" s="29"/>
      <c r="AG171" s="116"/>
    </row>
    <row r="172" ht="15.75" customHeight="1">
      <c r="D172" s="29"/>
      <c r="AG172" s="116"/>
    </row>
    <row r="173" ht="15.75" customHeight="1">
      <c r="D173" s="29"/>
      <c r="AG173" s="116"/>
    </row>
    <row r="174" ht="15.75" customHeight="1">
      <c r="D174" s="29"/>
      <c r="AG174" s="116"/>
    </row>
    <row r="175" ht="15.75" customHeight="1">
      <c r="D175" s="29"/>
      <c r="AG175" s="116"/>
    </row>
    <row r="176" ht="15.75" customHeight="1">
      <c r="D176" s="29"/>
      <c r="AG176" s="116"/>
    </row>
    <row r="177" ht="15.75" customHeight="1">
      <c r="D177" s="29"/>
      <c r="AG177" s="116"/>
    </row>
    <row r="178" ht="15.75" customHeight="1">
      <c r="D178" s="29"/>
      <c r="AG178" s="116"/>
    </row>
    <row r="179" ht="15.75" customHeight="1">
      <c r="D179" s="29"/>
      <c r="AG179" s="116"/>
    </row>
    <row r="180" ht="15.75" customHeight="1">
      <c r="D180" s="29"/>
      <c r="AG180" s="116"/>
    </row>
    <row r="181" ht="15.75" customHeight="1">
      <c r="D181" s="29"/>
      <c r="AG181" s="116"/>
    </row>
    <row r="182" ht="15.75" customHeight="1">
      <c r="D182" s="29"/>
      <c r="AG182" s="116"/>
    </row>
    <row r="183" ht="15.75" customHeight="1">
      <c r="D183" s="29"/>
      <c r="AG183" s="116"/>
    </row>
    <row r="184" ht="15.75" customHeight="1">
      <c r="D184" s="29"/>
      <c r="AG184" s="116"/>
    </row>
    <row r="185" ht="15.75" customHeight="1">
      <c r="D185" s="29"/>
      <c r="AG185" s="116"/>
    </row>
    <row r="186" ht="15.75" customHeight="1">
      <c r="D186" s="29"/>
      <c r="AG186" s="116"/>
    </row>
    <row r="187" ht="15.75" customHeight="1">
      <c r="D187" s="29"/>
      <c r="AG187" s="116"/>
    </row>
    <row r="188" ht="15.75" customHeight="1">
      <c r="D188" s="29"/>
      <c r="AG188" s="116"/>
    </row>
    <row r="189" ht="15.75" customHeight="1">
      <c r="D189" s="29"/>
      <c r="AG189" s="116"/>
    </row>
    <row r="190" ht="15.75" customHeight="1">
      <c r="D190" s="29"/>
      <c r="AG190" s="116"/>
    </row>
    <row r="191" ht="15.75" customHeight="1">
      <c r="D191" s="29"/>
      <c r="AG191" s="116"/>
    </row>
    <row r="192" ht="15.75" customHeight="1">
      <c r="D192" s="29"/>
      <c r="AG192" s="116"/>
    </row>
    <row r="193" ht="15.75" customHeight="1">
      <c r="D193" s="29"/>
      <c r="AG193" s="116"/>
    </row>
    <row r="194" ht="15.75" customHeight="1">
      <c r="D194" s="29"/>
      <c r="AG194" s="116"/>
    </row>
    <row r="195" ht="15.75" customHeight="1">
      <c r="D195" s="29"/>
      <c r="AG195" s="116"/>
    </row>
    <row r="196" ht="15.75" customHeight="1">
      <c r="D196" s="29"/>
      <c r="AG196" s="116"/>
    </row>
    <row r="197" ht="15.75" customHeight="1">
      <c r="D197" s="29"/>
      <c r="AG197" s="116"/>
    </row>
    <row r="198" ht="15.75" customHeight="1">
      <c r="D198" s="29"/>
      <c r="AG198" s="116"/>
    </row>
    <row r="199" ht="15.75" customHeight="1">
      <c r="D199" s="29"/>
      <c r="AG199" s="116"/>
    </row>
    <row r="200" ht="15.75" customHeight="1">
      <c r="D200" s="29"/>
      <c r="AG200" s="116"/>
    </row>
    <row r="201" ht="15.75" customHeight="1">
      <c r="D201" s="29"/>
      <c r="AG201" s="116"/>
    </row>
    <row r="202" ht="15.75" customHeight="1">
      <c r="D202" s="29"/>
      <c r="AG202" s="116"/>
    </row>
    <row r="203" ht="15.75" customHeight="1">
      <c r="D203" s="29"/>
      <c r="AG203" s="116"/>
    </row>
    <row r="204" ht="15.75" customHeight="1">
      <c r="D204" s="29"/>
      <c r="AG204" s="116"/>
    </row>
    <row r="205" ht="15.75" customHeight="1">
      <c r="D205" s="29"/>
      <c r="AG205" s="116"/>
    </row>
    <row r="206" ht="15.75" customHeight="1">
      <c r="D206" s="29"/>
      <c r="AG206" s="116"/>
    </row>
    <row r="207" ht="15.75" customHeight="1">
      <c r="D207" s="29"/>
      <c r="AG207" s="116"/>
    </row>
    <row r="208" ht="15.75" customHeight="1">
      <c r="D208" s="29"/>
      <c r="AG208" s="116"/>
    </row>
    <row r="209" ht="15.75" customHeight="1">
      <c r="D209" s="29"/>
      <c r="AG209" s="116"/>
    </row>
    <row r="210" ht="15.75" customHeight="1">
      <c r="D210" s="29"/>
      <c r="AG210" s="116"/>
    </row>
    <row r="211" ht="15.75" customHeight="1">
      <c r="D211" s="29"/>
      <c r="AG211" s="116"/>
    </row>
    <row r="212" ht="15.75" customHeight="1">
      <c r="D212" s="29"/>
      <c r="AG212" s="116"/>
    </row>
    <row r="213" ht="15.75" customHeight="1">
      <c r="D213" s="29"/>
      <c r="AG213" s="116"/>
    </row>
    <row r="214" ht="15.75" customHeight="1">
      <c r="D214" s="29"/>
      <c r="AG214" s="116"/>
    </row>
    <row r="215" ht="15.75" customHeight="1">
      <c r="D215" s="29"/>
      <c r="AG215" s="116"/>
    </row>
    <row r="216" ht="15.75" customHeight="1">
      <c r="D216" s="29"/>
      <c r="AG216" s="116"/>
    </row>
    <row r="217" ht="15.75" customHeight="1">
      <c r="D217" s="29"/>
      <c r="AG217" s="116"/>
    </row>
    <row r="218" ht="15.75" customHeight="1">
      <c r="D218" s="29"/>
      <c r="AG218" s="116"/>
    </row>
    <row r="219" ht="15.75" customHeight="1">
      <c r="D219" s="29"/>
      <c r="AG219" s="116"/>
    </row>
    <row r="220" ht="15.75" customHeight="1">
      <c r="D220" s="29"/>
      <c r="AG220" s="116"/>
    </row>
    <row r="221" ht="15.75" customHeight="1">
      <c r="D221" s="29"/>
      <c r="AG221" s="116"/>
    </row>
    <row r="222" ht="15.75" customHeight="1">
      <c r="D222" s="29"/>
      <c r="AG222" s="116"/>
    </row>
    <row r="223" ht="15.75" customHeight="1">
      <c r="D223" s="29"/>
      <c r="AG223" s="116"/>
    </row>
    <row r="224" ht="15.75" customHeight="1">
      <c r="D224" s="29"/>
      <c r="AG224" s="116"/>
    </row>
    <row r="225" ht="15.75" customHeight="1">
      <c r="D225" s="29"/>
      <c r="AG225" s="116"/>
    </row>
    <row r="226" ht="15.75" customHeight="1">
      <c r="D226" s="29"/>
      <c r="AG226" s="116"/>
    </row>
    <row r="227" ht="15.75" customHeight="1">
      <c r="D227" s="29"/>
      <c r="AG227" s="116"/>
    </row>
    <row r="228" ht="15.75" customHeight="1">
      <c r="D228" s="29"/>
      <c r="AG228" s="116"/>
    </row>
    <row r="229" ht="15.75" customHeight="1">
      <c r="D229" s="29"/>
      <c r="AG229" s="116"/>
    </row>
    <row r="230" ht="15.75" customHeight="1">
      <c r="D230" s="29"/>
      <c r="AG230" s="116"/>
    </row>
    <row r="231" ht="15.75" customHeight="1">
      <c r="D231" s="29"/>
      <c r="AG231" s="116"/>
    </row>
    <row r="232" ht="15.75" customHeight="1">
      <c r="D232" s="29"/>
      <c r="AG232" s="116"/>
    </row>
    <row r="233" ht="15.75" customHeight="1">
      <c r="D233" s="29"/>
      <c r="AG233" s="116"/>
    </row>
    <row r="234" ht="15.75" customHeight="1">
      <c r="D234" s="29"/>
      <c r="AG234" s="116"/>
    </row>
    <row r="235" ht="15.75" customHeight="1">
      <c r="D235" s="29"/>
      <c r="AG235" s="116"/>
    </row>
    <row r="236" ht="15.75" customHeight="1">
      <c r="D236" s="29"/>
      <c r="AG236" s="116"/>
    </row>
    <row r="237" ht="15.75" customHeight="1">
      <c r="D237" s="29"/>
      <c r="AG237" s="116"/>
    </row>
    <row r="238" ht="15.75" customHeight="1">
      <c r="D238" s="29"/>
      <c r="AG238" s="116"/>
    </row>
    <row r="239" ht="15.75" customHeight="1">
      <c r="D239" s="29"/>
      <c r="AG239" s="116"/>
    </row>
    <row r="240" ht="15.75" customHeight="1">
      <c r="D240" s="29"/>
      <c r="AG240" s="116"/>
    </row>
    <row r="241" ht="15.75" customHeight="1">
      <c r="D241" s="29"/>
      <c r="AG241" s="116"/>
    </row>
    <row r="242" ht="15.75" customHeight="1">
      <c r="D242" s="29"/>
      <c r="AG242" s="116"/>
    </row>
    <row r="243" ht="15.75" customHeight="1">
      <c r="D243" s="29"/>
      <c r="AG243" s="116"/>
    </row>
    <row r="244" ht="15.75" customHeight="1">
      <c r="D244" s="29"/>
      <c r="AG244" s="116"/>
    </row>
    <row r="245" ht="15.75" customHeight="1">
      <c r="D245" s="29"/>
      <c r="AG245" s="116"/>
    </row>
    <row r="246" ht="15.75" customHeight="1">
      <c r="D246" s="29"/>
      <c r="AG246" s="116"/>
    </row>
    <row r="247" ht="15.75" customHeight="1">
      <c r="D247" s="29"/>
      <c r="AG247" s="116"/>
    </row>
    <row r="248" ht="15.75" customHeight="1">
      <c r="D248" s="29"/>
      <c r="AG248" s="116"/>
    </row>
    <row r="249" ht="15.75" customHeight="1">
      <c r="D249" s="29"/>
      <c r="AG249" s="116"/>
    </row>
    <row r="250" ht="15.75" customHeight="1">
      <c r="D250" s="29"/>
      <c r="AG250" s="116"/>
    </row>
    <row r="251" ht="15.75" customHeight="1">
      <c r="D251" s="29"/>
      <c r="AG251" s="116"/>
    </row>
    <row r="252" ht="15.75" customHeight="1">
      <c r="D252" s="29"/>
      <c r="AG252" s="116"/>
    </row>
    <row r="253" ht="15.75" customHeight="1">
      <c r="D253" s="29"/>
      <c r="AG253" s="116"/>
    </row>
    <row r="254" ht="15.75" customHeight="1">
      <c r="D254" s="29"/>
      <c r="AG254" s="116"/>
    </row>
    <row r="255" ht="15.75" customHeight="1">
      <c r="D255" s="29"/>
      <c r="AG255" s="116"/>
    </row>
    <row r="256" ht="15.75" customHeight="1">
      <c r="D256" s="29"/>
      <c r="AG256" s="116"/>
    </row>
    <row r="257" ht="15.75" customHeight="1">
      <c r="D257" s="29"/>
      <c r="AG257" s="116"/>
    </row>
    <row r="258" ht="15.75" customHeight="1">
      <c r="D258" s="29"/>
      <c r="AG258" s="116"/>
    </row>
    <row r="259" ht="15.75" customHeight="1">
      <c r="D259" s="29"/>
      <c r="AG259" s="116"/>
    </row>
    <row r="260" ht="15.75" customHeight="1">
      <c r="D260" s="29"/>
      <c r="AG260" s="116"/>
    </row>
    <row r="261" ht="15.75" customHeight="1">
      <c r="D261" s="29"/>
      <c r="AG261" s="116"/>
    </row>
    <row r="262" ht="15.75" customHeight="1">
      <c r="D262" s="29"/>
      <c r="AG262" s="116"/>
    </row>
    <row r="263" ht="15.75" customHeight="1">
      <c r="D263" s="29"/>
      <c r="AG263" s="116"/>
    </row>
    <row r="264" ht="15.75" customHeight="1">
      <c r="D264" s="29"/>
      <c r="AG264" s="116"/>
    </row>
    <row r="265" ht="15.75" customHeight="1">
      <c r="D265" s="29"/>
      <c r="AG265" s="116"/>
    </row>
    <row r="266" ht="15.75" customHeight="1">
      <c r="D266" s="29"/>
      <c r="AG266" s="116"/>
    </row>
    <row r="267" ht="15.75" customHeight="1">
      <c r="D267" s="29"/>
      <c r="AG267" s="116"/>
    </row>
    <row r="268" ht="15.75" customHeight="1">
      <c r="D268" s="29"/>
      <c r="AG268" s="116"/>
    </row>
    <row r="269" ht="15.75" customHeight="1">
      <c r="D269" s="29"/>
      <c r="AG269" s="116"/>
    </row>
    <row r="270" ht="15.75" customHeight="1">
      <c r="D270" s="29"/>
      <c r="AG270" s="116"/>
    </row>
    <row r="271" ht="15.75" customHeight="1">
      <c r="D271" s="29"/>
      <c r="AG271" s="116"/>
    </row>
    <row r="272" ht="15.75" customHeight="1">
      <c r="D272" s="29"/>
      <c r="AG272" s="116"/>
    </row>
    <row r="273" ht="15.75" customHeight="1">
      <c r="D273" s="29"/>
      <c r="AG273" s="116"/>
    </row>
    <row r="274" ht="15.75" customHeight="1">
      <c r="D274" s="29"/>
      <c r="AG274" s="116"/>
    </row>
    <row r="275" ht="15.75" customHeight="1">
      <c r="D275" s="29"/>
      <c r="AG275" s="116"/>
    </row>
    <row r="276" ht="15.75" customHeight="1">
      <c r="D276" s="29"/>
      <c r="AG276" s="116"/>
    </row>
    <row r="277" ht="15.75" customHeight="1">
      <c r="D277" s="29"/>
      <c r="AG277" s="116"/>
    </row>
    <row r="278" ht="15.75" customHeight="1">
      <c r="D278" s="29"/>
      <c r="AG278" s="116"/>
    </row>
    <row r="279" ht="15.75" customHeight="1">
      <c r="D279" s="29"/>
      <c r="AG279" s="116"/>
    </row>
    <row r="280" ht="15.75" customHeight="1">
      <c r="D280" s="29"/>
      <c r="AG280" s="116"/>
    </row>
    <row r="281" ht="15.75" customHeight="1">
      <c r="D281" s="29"/>
      <c r="AG281" s="116"/>
    </row>
    <row r="282" ht="15.75" customHeight="1">
      <c r="D282" s="29"/>
      <c r="AG282" s="116"/>
    </row>
    <row r="283" ht="15.75" customHeight="1">
      <c r="D283" s="29"/>
      <c r="AG283" s="116"/>
    </row>
    <row r="284" ht="15.75" customHeight="1">
      <c r="D284" s="29"/>
      <c r="AG284" s="116"/>
    </row>
    <row r="285" ht="15.75" customHeight="1">
      <c r="D285" s="29"/>
      <c r="AG285" s="116"/>
    </row>
    <row r="286" ht="15.75" customHeight="1">
      <c r="D286" s="29"/>
      <c r="AG286" s="116"/>
    </row>
    <row r="287" ht="15.75" customHeight="1">
      <c r="D287" s="29"/>
      <c r="AG287" s="116"/>
    </row>
    <row r="288" ht="15.75" customHeight="1">
      <c r="D288" s="29"/>
      <c r="AG288" s="116"/>
    </row>
    <row r="289" ht="15.75" customHeight="1">
      <c r="D289" s="29"/>
      <c r="AG289" s="116"/>
    </row>
    <row r="290" ht="15.75" customHeight="1">
      <c r="D290" s="29"/>
      <c r="AG290" s="116"/>
    </row>
    <row r="291" ht="15.75" customHeight="1">
      <c r="D291" s="29"/>
      <c r="AG291" s="116"/>
    </row>
    <row r="292" ht="15.75" customHeight="1">
      <c r="D292" s="29"/>
      <c r="AG292" s="116"/>
    </row>
    <row r="293" ht="15.75" customHeight="1">
      <c r="D293" s="29"/>
      <c r="AG293" s="116"/>
    </row>
    <row r="294" ht="15.75" customHeight="1">
      <c r="D294" s="29"/>
      <c r="AG294" s="116"/>
    </row>
    <row r="295" ht="15.75" customHeight="1">
      <c r="D295" s="29"/>
      <c r="AG295" s="116"/>
    </row>
    <row r="296" ht="15.75" customHeight="1">
      <c r="D296" s="29"/>
      <c r="AG296" s="116"/>
    </row>
    <row r="297" ht="15.75" customHeight="1">
      <c r="D297" s="29"/>
      <c r="AG297" s="116"/>
    </row>
    <row r="298" ht="15.75" customHeight="1">
      <c r="D298" s="29"/>
      <c r="AG298" s="116"/>
    </row>
    <row r="299" ht="15.75" customHeight="1">
      <c r="D299" s="29"/>
      <c r="AG299" s="116"/>
    </row>
    <row r="300" ht="15.75" customHeight="1">
      <c r="D300" s="29"/>
    </row>
    <row r="301" ht="15.75" customHeight="1">
      <c r="D301" s="29"/>
    </row>
    <row r="302" ht="15.75" customHeight="1">
      <c r="D302" s="29"/>
    </row>
    <row r="303" ht="15.75" customHeight="1">
      <c r="D303" s="29"/>
    </row>
    <row r="304" ht="15.75" customHeight="1">
      <c r="D304" s="29"/>
    </row>
    <row r="305" ht="15.75" customHeight="1">
      <c r="D305" s="29"/>
    </row>
    <row r="306" ht="15.75" customHeight="1">
      <c r="D306" s="29"/>
    </row>
    <row r="307" ht="15.75" customHeight="1">
      <c r="D307" s="29"/>
    </row>
    <row r="308" ht="15.75" customHeight="1">
      <c r="D308" s="29"/>
    </row>
    <row r="309" ht="15.75" customHeight="1">
      <c r="D309" s="29"/>
    </row>
    <row r="310" ht="15.75" customHeight="1">
      <c r="D310" s="29"/>
    </row>
    <row r="311" ht="15.75" customHeight="1">
      <c r="D311" s="29"/>
    </row>
    <row r="312" ht="15.75" customHeight="1">
      <c r="D312" s="29"/>
    </row>
    <row r="313" ht="15.75" customHeight="1">
      <c r="D313" s="29"/>
    </row>
    <row r="314" ht="15.75" customHeight="1">
      <c r="D314" s="29"/>
    </row>
    <row r="315" ht="15.75" customHeight="1">
      <c r="D315" s="29"/>
    </row>
    <row r="316" ht="15.75" customHeight="1">
      <c r="D316" s="29"/>
    </row>
    <row r="317" ht="15.75" customHeight="1">
      <c r="D317" s="29"/>
    </row>
    <row r="318" ht="15.75" customHeight="1">
      <c r="D318" s="29"/>
    </row>
    <row r="319" ht="15.75" customHeight="1">
      <c r="D319" s="29"/>
    </row>
    <row r="320" ht="15.75" customHeight="1">
      <c r="D320" s="29"/>
    </row>
    <row r="321" ht="15.75" customHeight="1">
      <c r="D321" s="29"/>
    </row>
    <row r="322" ht="15.75" customHeight="1">
      <c r="D322" s="29"/>
    </row>
    <row r="323" ht="15.75" customHeight="1">
      <c r="D323" s="29"/>
    </row>
    <row r="324" ht="15.75" customHeight="1">
      <c r="D324" s="29"/>
    </row>
    <row r="325" ht="15.75" customHeight="1">
      <c r="D325" s="29"/>
    </row>
    <row r="326" ht="15.75" customHeight="1">
      <c r="D326" s="29"/>
    </row>
    <row r="327" ht="15.75" customHeight="1">
      <c r="D327" s="29"/>
    </row>
    <row r="328" ht="15.75" customHeight="1">
      <c r="D328" s="29"/>
    </row>
    <row r="329" ht="15.75" customHeight="1">
      <c r="D329" s="29"/>
    </row>
    <row r="330" ht="15.75" customHeight="1">
      <c r="D330" s="29"/>
    </row>
    <row r="331" ht="15.75" customHeight="1">
      <c r="D331" s="29"/>
    </row>
    <row r="332" ht="15.75" customHeight="1">
      <c r="D332" s="29"/>
    </row>
    <row r="333" ht="15.75" customHeight="1">
      <c r="D333" s="29"/>
    </row>
    <row r="334" ht="15.75" customHeight="1">
      <c r="D334" s="29"/>
    </row>
    <row r="335" ht="15.75" customHeight="1">
      <c r="D335" s="29"/>
    </row>
    <row r="336" ht="15.75" customHeight="1">
      <c r="D336" s="29"/>
    </row>
    <row r="337" ht="15.75" customHeight="1">
      <c r="D337" s="29"/>
    </row>
    <row r="338" ht="15.75" customHeight="1">
      <c r="D338" s="29"/>
    </row>
    <row r="339" ht="15.75" customHeight="1">
      <c r="D339" s="29"/>
    </row>
    <row r="340" ht="15.75" customHeight="1">
      <c r="D340" s="29"/>
    </row>
    <row r="341" ht="15.75" customHeight="1">
      <c r="D341" s="29"/>
    </row>
    <row r="342" ht="15.75" customHeight="1">
      <c r="D342" s="29"/>
    </row>
    <row r="343" ht="15.75" customHeight="1">
      <c r="D343" s="29"/>
    </row>
    <row r="344" ht="15.75" customHeight="1">
      <c r="D344" s="29"/>
    </row>
    <row r="345" ht="15.75" customHeight="1">
      <c r="D345" s="29"/>
    </row>
    <row r="346" ht="15.75" customHeight="1">
      <c r="D346" s="29"/>
    </row>
    <row r="347" ht="15.75" customHeight="1">
      <c r="D347" s="29"/>
    </row>
    <row r="348" ht="15.75" customHeight="1">
      <c r="D348" s="29"/>
    </row>
    <row r="349" ht="15.75" customHeight="1">
      <c r="D349" s="29"/>
    </row>
    <row r="350" ht="15.75" customHeight="1">
      <c r="D350" s="29"/>
    </row>
    <row r="351" ht="15.75" customHeight="1">
      <c r="D351" s="29"/>
    </row>
    <row r="352" ht="15.75" customHeight="1">
      <c r="D352" s="29"/>
    </row>
    <row r="353" ht="15.75" customHeight="1">
      <c r="D353" s="29"/>
    </row>
    <row r="354" ht="15.75" customHeight="1">
      <c r="D354" s="29"/>
    </row>
    <row r="355" ht="15.75" customHeight="1">
      <c r="D355" s="29"/>
    </row>
    <row r="356" ht="15.75" customHeight="1">
      <c r="D356" s="29"/>
    </row>
    <row r="357" ht="15.75" customHeight="1">
      <c r="D357" s="29"/>
    </row>
    <row r="358" ht="15.75" customHeight="1">
      <c r="D358" s="29"/>
    </row>
    <row r="359" ht="15.75" customHeight="1">
      <c r="D359" s="29"/>
    </row>
    <row r="360" ht="15.75" customHeight="1">
      <c r="D360" s="29"/>
    </row>
    <row r="361" ht="15.75" customHeight="1">
      <c r="D361" s="29"/>
    </row>
    <row r="362" ht="15.75" customHeight="1">
      <c r="D362" s="29"/>
    </row>
    <row r="363" ht="15.75" customHeight="1">
      <c r="D363" s="29"/>
    </row>
    <row r="364" ht="15.75" customHeight="1">
      <c r="D364" s="29"/>
    </row>
    <row r="365" ht="15.75" customHeight="1">
      <c r="D365" s="29"/>
    </row>
    <row r="366" ht="15.75" customHeight="1">
      <c r="D366" s="29"/>
    </row>
    <row r="367" ht="15.75" customHeight="1">
      <c r="D367" s="29"/>
    </row>
    <row r="368" ht="15.75" customHeight="1">
      <c r="D368" s="29"/>
    </row>
    <row r="369" ht="15.75" customHeight="1">
      <c r="D369" s="29"/>
    </row>
    <row r="370" ht="15.75" customHeight="1">
      <c r="D370" s="29"/>
    </row>
    <row r="371" ht="15.75" customHeight="1">
      <c r="D371" s="29"/>
    </row>
    <row r="372" ht="15.75" customHeight="1">
      <c r="D372" s="29"/>
    </row>
    <row r="373" ht="15.75" customHeight="1">
      <c r="D373" s="29"/>
    </row>
    <row r="374" ht="15.75" customHeight="1">
      <c r="D374" s="29"/>
    </row>
    <row r="375" ht="15.75" customHeight="1">
      <c r="D375" s="29"/>
    </row>
    <row r="376" ht="15.75" customHeight="1">
      <c r="D376" s="29"/>
    </row>
    <row r="377" ht="15.75" customHeight="1">
      <c r="D377" s="29"/>
    </row>
    <row r="378" ht="15.75" customHeight="1">
      <c r="D378" s="29"/>
    </row>
    <row r="379" ht="15.75" customHeight="1">
      <c r="D379" s="29"/>
    </row>
    <row r="380" ht="15.75" customHeight="1">
      <c r="D380" s="29"/>
    </row>
    <row r="381" ht="15.75" customHeight="1">
      <c r="D381" s="29"/>
    </row>
    <row r="382" ht="15.75" customHeight="1">
      <c r="D382" s="29"/>
    </row>
    <row r="383" ht="15.75" customHeight="1">
      <c r="D383" s="29"/>
    </row>
    <row r="384" ht="15.75" customHeight="1">
      <c r="D384" s="29"/>
    </row>
    <row r="385" ht="15.75" customHeight="1">
      <c r="D385" s="29"/>
    </row>
    <row r="386" ht="15.75" customHeight="1">
      <c r="D386" s="29"/>
    </row>
    <row r="387" ht="15.75" customHeight="1">
      <c r="D387" s="29"/>
    </row>
    <row r="388" ht="15.75" customHeight="1">
      <c r="D388" s="29"/>
    </row>
    <row r="389" ht="15.75" customHeight="1">
      <c r="D389" s="29"/>
    </row>
    <row r="390" ht="15.75" customHeight="1">
      <c r="D390" s="29"/>
    </row>
    <row r="391" ht="15.75" customHeight="1">
      <c r="D391" s="29"/>
    </row>
    <row r="392" ht="15.75" customHeight="1">
      <c r="D392" s="29"/>
    </row>
    <row r="393" ht="15.75" customHeight="1">
      <c r="D393" s="29"/>
    </row>
    <row r="394" ht="15.75" customHeight="1">
      <c r="D394" s="29"/>
    </row>
    <row r="395" ht="15.75" customHeight="1">
      <c r="D395" s="29"/>
    </row>
    <row r="396" ht="15.75" customHeight="1">
      <c r="D396" s="29"/>
    </row>
    <row r="397" ht="15.75" customHeight="1">
      <c r="D397" s="29"/>
    </row>
    <row r="398" ht="15.75" customHeight="1">
      <c r="D398" s="29"/>
    </row>
    <row r="399" ht="15.75" customHeight="1">
      <c r="D399" s="29"/>
    </row>
    <row r="400" ht="15.75" customHeight="1">
      <c r="D400" s="29"/>
    </row>
    <row r="401" ht="15.75" customHeight="1">
      <c r="D401" s="29"/>
    </row>
    <row r="402" ht="15.75" customHeight="1">
      <c r="D402" s="29"/>
    </row>
    <row r="403" ht="15.75" customHeight="1">
      <c r="D403" s="29"/>
    </row>
    <row r="404" ht="15.75" customHeight="1">
      <c r="D404" s="29"/>
    </row>
    <row r="405" ht="15.75" customHeight="1">
      <c r="D405" s="29"/>
    </row>
    <row r="406" ht="15.75" customHeight="1">
      <c r="D406" s="29"/>
    </row>
    <row r="407" ht="15.75" customHeight="1">
      <c r="D407" s="29"/>
    </row>
    <row r="408" ht="15.75" customHeight="1">
      <c r="D408" s="29"/>
    </row>
    <row r="409" ht="15.75" customHeight="1">
      <c r="D409" s="29"/>
    </row>
    <row r="410" ht="15.75" customHeight="1">
      <c r="D410" s="29"/>
    </row>
    <row r="411" ht="15.75" customHeight="1">
      <c r="D411" s="29"/>
    </row>
    <row r="412" ht="15.75" customHeight="1">
      <c r="D412" s="29"/>
    </row>
    <row r="413" ht="15.75" customHeight="1">
      <c r="D413" s="29"/>
    </row>
    <row r="414" ht="15.75" customHeight="1">
      <c r="D414" s="29"/>
    </row>
    <row r="415" ht="15.75" customHeight="1">
      <c r="D415" s="29"/>
    </row>
    <row r="416" ht="15.75" customHeight="1">
      <c r="D416" s="29"/>
    </row>
    <row r="417" ht="15.75" customHeight="1">
      <c r="D417" s="29"/>
    </row>
    <row r="418" ht="15.75" customHeight="1">
      <c r="D418" s="29"/>
    </row>
    <row r="419" ht="15.75" customHeight="1">
      <c r="D419" s="29"/>
    </row>
    <row r="420" ht="15.75" customHeight="1">
      <c r="D420" s="29"/>
    </row>
    <row r="421" ht="15.75" customHeight="1">
      <c r="D421" s="29"/>
    </row>
    <row r="422" ht="15.75" customHeight="1">
      <c r="D422" s="29"/>
    </row>
    <row r="423" ht="15.75" customHeight="1">
      <c r="D423" s="29"/>
    </row>
    <row r="424" ht="15.75" customHeight="1">
      <c r="D424" s="29"/>
    </row>
    <row r="425" ht="15.75" customHeight="1">
      <c r="D425" s="29"/>
    </row>
    <row r="426" ht="15.75" customHeight="1">
      <c r="D426" s="29"/>
    </row>
    <row r="427" ht="15.75" customHeight="1">
      <c r="D427" s="29"/>
    </row>
    <row r="428" ht="15.75" customHeight="1">
      <c r="D428" s="29"/>
    </row>
    <row r="429" ht="15.75" customHeight="1">
      <c r="D429" s="29"/>
    </row>
    <row r="430" ht="15.75" customHeight="1">
      <c r="D430" s="29"/>
    </row>
    <row r="431" ht="15.75" customHeight="1">
      <c r="D431" s="29"/>
    </row>
    <row r="432" ht="15.75" customHeight="1">
      <c r="D432" s="29"/>
    </row>
    <row r="433" ht="15.75" customHeight="1">
      <c r="D433" s="29"/>
    </row>
    <row r="434" ht="15.75" customHeight="1">
      <c r="D434" s="29"/>
    </row>
    <row r="435" ht="15.75" customHeight="1">
      <c r="D435" s="29"/>
    </row>
    <row r="436" ht="15.75" customHeight="1">
      <c r="D436" s="29"/>
    </row>
    <row r="437" ht="15.75" customHeight="1">
      <c r="D437" s="29"/>
    </row>
    <row r="438" ht="15.75" customHeight="1">
      <c r="D438" s="29"/>
    </row>
    <row r="439" ht="15.75" customHeight="1">
      <c r="D439" s="29"/>
    </row>
    <row r="440" ht="15.75" customHeight="1">
      <c r="D440" s="29"/>
    </row>
    <row r="441" ht="15.75" customHeight="1">
      <c r="D441" s="29"/>
    </row>
    <row r="442" ht="15.75" customHeight="1">
      <c r="D442" s="29"/>
    </row>
    <row r="443" ht="15.75" customHeight="1">
      <c r="D443" s="29"/>
    </row>
    <row r="444" ht="15.75" customHeight="1">
      <c r="D444" s="29"/>
    </row>
    <row r="445" ht="15.75" customHeight="1">
      <c r="D445" s="29"/>
    </row>
    <row r="446" ht="15.75" customHeight="1">
      <c r="D446" s="29"/>
    </row>
    <row r="447" ht="15.75" customHeight="1">
      <c r="D447" s="29"/>
    </row>
    <row r="448" ht="15.75" customHeight="1">
      <c r="D448" s="29"/>
    </row>
    <row r="449" ht="15.75" customHeight="1">
      <c r="D449" s="29"/>
    </row>
    <row r="450" ht="15.75" customHeight="1">
      <c r="D450" s="29"/>
    </row>
    <row r="451" ht="15.75" customHeight="1">
      <c r="D451" s="29"/>
    </row>
    <row r="452" ht="15.75" customHeight="1">
      <c r="D452" s="29"/>
    </row>
    <row r="453" ht="15.75" customHeight="1">
      <c r="D453" s="29"/>
    </row>
    <row r="454" ht="15.75" customHeight="1">
      <c r="D454" s="29"/>
    </row>
    <row r="455" ht="15.75" customHeight="1">
      <c r="D455" s="29"/>
    </row>
    <row r="456" ht="15.75" customHeight="1">
      <c r="D456" s="29"/>
    </row>
    <row r="457" ht="15.75" customHeight="1">
      <c r="D457" s="29"/>
    </row>
    <row r="458" ht="15.75" customHeight="1">
      <c r="D458" s="29"/>
    </row>
    <row r="459" ht="15.75" customHeight="1">
      <c r="D459" s="29"/>
    </row>
    <row r="460" ht="15.75" customHeight="1">
      <c r="D460" s="29"/>
    </row>
    <row r="461" ht="15.75" customHeight="1">
      <c r="D461" s="29"/>
    </row>
    <row r="462" ht="15.75" customHeight="1">
      <c r="D462" s="29"/>
    </row>
    <row r="463" ht="15.75" customHeight="1">
      <c r="D463" s="29"/>
    </row>
    <row r="464" ht="15.75" customHeight="1">
      <c r="D464" s="29"/>
    </row>
    <row r="465" ht="15.75" customHeight="1">
      <c r="D465" s="29"/>
    </row>
    <row r="466" ht="15.75" customHeight="1">
      <c r="D466" s="29"/>
    </row>
    <row r="467" ht="15.75" customHeight="1">
      <c r="D467" s="29"/>
    </row>
    <row r="468" ht="15.75" customHeight="1">
      <c r="D468" s="29"/>
    </row>
    <row r="469" ht="15.75" customHeight="1">
      <c r="D469" s="29"/>
    </row>
    <row r="470" ht="15.75" customHeight="1">
      <c r="D470" s="29"/>
    </row>
    <row r="471" ht="15.75" customHeight="1">
      <c r="D471" s="29"/>
    </row>
    <row r="472" ht="15.75" customHeight="1">
      <c r="D472" s="29"/>
    </row>
    <row r="473" ht="15.75" customHeight="1">
      <c r="D473" s="29"/>
    </row>
    <row r="474" ht="15.75" customHeight="1">
      <c r="D474" s="29"/>
    </row>
    <row r="475" ht="15.75" customHeight="1">
      <c r="D475" s="29"/>
    </row>
    <row r="476" ht="15.75" customHeight="1">
      <c r="D476" s="29"/>
    </row>
    <row r="477" ht="15.75" customHeight="1">
      <c r="D477" s="29"/>
    </row>
    <row r="478" ht="15.75" customHeight="1">
      <c r="D478" s="29"/>
    </row>
    <row r="479" ht="15.75" customHeight="1">
      <c r="D479" s="29"/>
    </row>
    <row r="480" ht="15.75" customHeight="1">
      <c r="D480" s="29"/>
    </row>
    <row r="481" ht="15.75" customHeight="1">
      <c r="D481" s="29"/>
    </row>
    <row r="482" ht="15.75" customHeight="1">
      <c r="D482" s="29"/>
    </row>
    <row r="483" ht="15.75" customHeight="1">
      <c r="D483" s="29"/>
    </row>
    <row r="484" ht="15.75" customHeight="1">
      <c r="D484" s="29"/>
    </row>
    <row r="485" ht="15.75" customHeight="1">
      <c r="D485" s="29"/>
    </row>
    <row r="486" ht="15.75" customHeight="1">
      <c r="D486" s="29"/>
    </row>
    <row r="487" ht="15.75" customHeight="1">
      <c r="D487" s="29"/>
    </row>
    <row r="488" ht="15.75" customHeight="1">
      <c r="D488" s="29"/>
    </row>
    <row r="489" ht="15.75" customHeight="1">
      <c r="D489" s="29"/>
    </row>
    <row r="490" ht="15.75" customHeight="1">
      <c r="D490" s="29"/>
    </row>
    <row r="491" ht="15.75" customHeight="1">
      <c r="D491" s="29"/>
    </row>
    <row r="492" ht="15.75" customHeight="1">
      <c r="D492" s="29"/>
    </row>
    <row r="493" ht="15.75" customHeight="1">
      <c r="D493" s="29"/>
    </row>
    <row r="494" ht="15.75" customHeight="1">
      <c r="D494" s="29"/>
    </row>
    <row r="495" ht="15.75" customHeight="1">
      <c r="D495" s="29"/>
    </row>
    <row r="496" ht="15.75" customHeight="1">
      <c r="D496" s="29"/>
    </row>
    <row r="497" ht="15.75" customHeight="1">
      <c r="D497" s="29"/>
    </row>
    <row r="498" ht="15.75" customHeight="1">
      <c r="D498" s="29"/>
    </row>
    <row r="499" ht="15.75" customHeight="1">
      <c r="D499" s="29"/>
    </row>
    <row r="500" ht="15.75" customHeight="1">
      <c r="D500" s="29"/>
    </row>
    <row r="501" ht="15.75" customHeight="1">
      <c r="D501" s="29"/>
    </row>
    <row r="502" ht="15.75" customHeight="1">
      <c r="D502" s="29"/>
    </row>
    <row r="503" ht="15.75" customHeight="1">
      <c r="D503" s="29"/>
    </row>
    <row r="504" ht="15.75" customHeight="1">
      <c r="D504" s="29"/>
    </row>
    <row r="505" ht="15.75" customHeight="1">
      <c r="D505" s="29"/>
    </row>
    <row r="506" ht="15.75" customHeight="1">
      <c r="D506" s="29"/>
    </row>
    <row r="507" ht="15.75" customHeight="1">
      <c r="D507" s="29"/>
    </row>
    <row r="508" ht="15.75" customHeight="1">
      <c r="D508" s="29"/>
    </row>
    <row r="509" ht="15.75" customHeight="1">
      <c r="D509" s="29"/>
    </row>
    <row r="510" ht="15.75" customHeight="1">
      <c r="D510" s="29"/>
    </row>
    <row r="511" ht="15.75" customHeight="1">
      <c r="D511" s="29"/>
    </row>
    <row r="512" ht="15.75" customHeight="1">
      <c r="D512" s="29"/>
    </row>
    <row r="513" ht="15.75" customHeight="1">
      <c r="D513" s="29"/>
    </row>
    <row r="514" ht="15.75" customHeight="1">
      <c r="D514" s="29"/>
    </row>
    <row r="515" ht="15.75" customHeight="1">
      <c r="D515" s="29"/>
    </row>
    <row r="516" ht="15.75" customHeight="1">
      <c r="D516" s="29"/>
    </row>
    <row r="517" ht="15.75" customHeight="1">
      <c r="D517" s="29"/>
    </row>
    <row r="518" ht="15.75" customHeight="1">
      <c r="D518" s="29"/>
    </row>
    <row r="519" ht="15.75" customHeight="1">
      <c r="D519" s="29"/>
    </row>
    <row r="520" ht="15.75" customHeight="1">
      <c r="D520" s="29"/>
    </row>
    <row r="521" ht="15.75" customHeight="1">
      <c r="D521" s="29"/>
    </row>
    <row r="522" ht="15.75" customHeight="1">
      <c r="D522" s="29"/>
    </row>
    <row r="523" ht="15.75" customHeight="1">
      <c r="D523" s="29"/>
    </row>
    <row r="524" ht="15.75" customHeight="1">
      <c r="D524" s="29"/>
    </row>
    <row r="525" ht="15.75" customHeight="1">
      <c r="D525" s="29"/>
    </row>
    <row r="526" ht="15.75" customHeight="1">
      <c r="D526" s="29"/>
    </row>
    <row r="527" ht="15.75" customHeight="1">
      <c r="D527" s="29"/>
    </row>
    <row r="528" ht="15.75" customHeight="1">
      <c r="D528" s="29"/>
    </row>
    <row r="529" ht="15.75" customHeight="1">
      <c r="D529" s="29"/>
    </row>
    <row r="530" ht="15.75" customHeight="1">
      <c r="D530" s="29"/>
    </row>
    <row r="531" ht="15.75" customHeight="1">
      <c r="D531" s="29"/>
    </row>
    <row r="532" ht="15.75" customHeight="1">
      <c r="D532" s="29"/>
    </row>
    <row r="533" ht="15.75" customHeight="1">
      <c r="D533" s="29"/>
    </row>
    <row r="534" ht="15.75" customHeight="1">
      <c r="D534" s="29"/>
    </row>
    <row r="535" ht="15.75" customHeight="1">
      <c r="D535" s="29"/>
    </row>
    <row r="536" ht="15.75" customHeight="1">
      <c r="D536" s="29"/>
    </row>
    <row r="537" ht="15.75" customHeight="1">
      <c r="D537" s="29"/>
    </row>
    <row r="538" ht="15.75" customHeight="1">
      <c r="D538" s="29"/>
    </row>
    <row r="539" ht="15.75" customHeight="1">
      <c r="D539" s="29"/>
    </row>
    <row r="540" ht="15.75" customHeight="1">
      <c r="D540" s="29"/>
    </row>
    <row r="541" ht="15.75" customHeight="1">
      <c r="D541" s="29"/>
    </row>
    <row r="542" ht="15.75" customHeight="1">
      <c r="D542" s="29"/>
    </row>
    <row r="543" ht="15.75" customHeight="1">
      <c r="D543" s="29"/>
    </row>
    <row r="544" ht="15.75" customHeight="1">
      <c r="D544" s="29"/>
    </row>
    <row r="545" ht="15.75" customHeight="1">
      <c r="D545" s="29"/>
    </row>
    <row r="546" ht="15.75" customHeight="1">
      <c r="D546" s="29"/>
    </row>
    <row r="547" ht="15.75" customHeight="1">
      <c r="D547" s="29"/>
    </row>
    <row r="548" ht="15.75" customHeight="1">
      <c r="D548" s="29"/>
    </row>
    <row r="549" ht="15.75" customHeight="1">
      <c r="D549" s="29"/>
    </row>
    <row r="550" ht="15.75" customHeight="1">
      <c r="D550" s="29"/>
    </row>
    <row r="551" ht="15.75" customHeight="1">
      <c r="D551" s="29"/>
    </row>
    <row r="552" ht="15.75" customHeight="1">
      <c r="D552" s="29"/>
    </row>
    <row r="553" ht="15.75" customHeight="1">
      <c r="D553" s="29"/>
    </row>
    <row r="554" ht="15.75" customHeight="1">
      <c r="D554" s="29"/>
    </row>
    <row r="555" ht="15.75" customHeight="1">
      <c r="D555" s="29"/>
    </row>
    <row r="556" ht="15.75" customHeight="1">
      <c r="D556" s="29"/>
    </row>
    <row r="557" ht="15.75" customHeight="1">
      <c r="D557" s="29"/>
    </row>
    <row r="558" ht="15.75" customHeight="1">
      <c r="D558" s="29"/>
    </row>
    <row r="559" ht="15.75" customHeight="1">
      <c r="D559" s="29"/>
    </row>
    <row r="560" ht="15.75" customHeight="1">
      <c r="D560" s="29"/>
    </row>
    <row r="561" ht="15.75" customHeight="1">
      <c r="D561" s="29"/>
    </row>
    <row r="562" ht="15.75" customHeight="1">
      <c r="D562" s="29"/>
    </row>
    <row r="563" ht="15.75" customHeight="1">
      <c r="D563" s="29"/>
    </row>
    <row r="564" ht="15.75" customHeight="1">
      <c r="D564" s="29"/>
    </row>
    <row r="565" ht="15.75" customHeight="1">
      <c r="D565" s="29"/>
    </row>
    <row r="566" ht="15.75" customHeight="1">
      <c r="D566" s="29"/>
    </row>
    <row r="567" ht="15.75" customHeight="1">
      <c r="D567" s="29"/>
    </row>
    <row r="568" ht="15.75" customHeight="1">
      <c r="D568" s="29"/>
    </row>
    <row r="569" ht="15.75" customHeight="1">
      <c r="D569" s="29"/>
    </row>
    <row r="570" ht="15.75" customHeight="1">
      <c r="D570" s="29"/>
    </row>
    <row r="571" ht="15.75" customHeight="1">
      <c r="D571" s="29"/>
    </row>
    <row r="572" ht="15.75" customHeight="1">
      <c r="D572" s="29"/>
    </row>
    <row r="573" ht="15.75" customHeight="1">
      <c r="D573" s="29"/>
    </row>
    <row r="574" ht="15.75" customHeight="1">
      <c r="D574" s="29"/>
    </row>
    <row r="575" ht="15.75" customHeight="1">
      <c r="D575" s="29"/>
    </row>
    <row r="576" ht="15.75" customHeight="1">
      <c r="D576" s="29"/>
    </row>
    <row r="577" ht="15.75" customHeight="1">
      <c r="D577" s="29"/>
    </row>
    <row r="578" ht="15.75" customHeight="1">
      <c r="D578" s="29"/>
    </row>
    <row r="579" ht="15.75" customHeight="1">
      <c r="D579" s="29"/>
    </row>
    <row r="580" ht="15.75" customHeight="1">
      <c r="D580" s="29"/>
    </row>
    <row r="581" ht="15.75" customHeight="1">
      <c r="D581" s="29"/>
    </row>
    <row r="582" ht="15.75" customHeight="1">
      <c r="D582" s="29"/>
    </row>
    <row r="583" ht="15.75" customHeight="1">
      <c r="D583" s="29"/>
    </row>
    <row r="584" ht="15.75" customHeight="1">
      <c r="D584" s="29"/>
    </row>
    <row r="585" ht="15.75" customHeight="1">
      <c r="D585" s="29"/>
    </row>
    <row r="586" ht="15.75" customHeight="1">
      <c r="D586" s="29"/>
    </row>
    <row r="587" ht="15.75" customHeight="1">
      <c r="D587" s="29"/>
    </row>
    <row r="588" ht="15.75" customHeight="1">
      <c r="D588" s="29"/>
    </row>
    <row r="589" ht="15.75" customHeight="1">
      <c r="D589" s="29"/>
    </row>
    <row r="590" ht="15.75" customHeight="1">
      <c r="D590" s="29"/>
    </row>
    <row r="591" ht="15.75" customHeight="1">
      <c r="D591" s="29"/>
    </row>
    <row r="592" ht="15.75" customHeight="1">
      <c r="D592" s="29"/>
    </row>
    <row r="593" ht="15.75" customHeight="1">
      <c r="D593" s="29"/>
    </row>
    <row r="594" ht="15.75" customHeight="1">
      <c r="D594" s="29"/>
    </row>
    <row r="595" ht="15.75" customHeight="1">
      <c r="D595" s="29"/>
    </row>
    <row r="596" ht="15.75" customHeight="1">
      <c r="D596" s="29"/>
    </row>
    <row r="597" ht="15.75" customHeight="1">
      <c r="D597" s="29"/>
    </row>
    <row r="598" ht="15.75" customHeight="1">
      <c r="D598" s="29"/>
    </row>
    <row r="599" ht="15.75" customHeight="1">
      <c r="D599" s="29"/>
    </row>
    <row r="600" ht="15.75" customHeight="1">
      <c r="D600" s="29"/>
    </row>
    <row r="601" ht="15.75" customHeight="1">
      <c r="D601" s="29"/>
    </row>
    <row r="602" ht="15.75" customHeight="1">
      <c r="D602" s="29"/>
    </row>
    <row r="603" ht="15.75" customHeight="1">
      <c r="D603" s="29"/>
    </row>
    <row r="604" ht="15.75" customHeight="1">
      <c r="D604" s="29"/>
    </row>
    <row r="605" ht="15.75" customHeight="1">
      <c r="D605" s="29"/>
    </row>
    <row r="606" ht="15.75" customHeight="1">
      <c r="D606" s="29"/>
    </row>
    <row r="607" ht="15.75" customHeight="1">
      <c r="D607" s="29"/>
    </row>
    <row r="608" ht="15.75" customHeight="1">
      <c r="D608" s="29"/>
    </row>
    <row r="609" ht="15.75" customHeight="1">
      <c r="D609" s="29"/>
    </row>
    <row r="610" ht="15.75" customHeight="1">
      <c r="D610" s="29"/>
    </row>
    <row r="611" ht="15.75" customHeight="1">
      <c r="D611" s="29"/>
    </row>
    <row r="612" ht="15.75" customHeight="1">
      <c r="D612" s="29"/>
    </row>
    <row r="613" ht="15.75" customHeight="1">
      <c r="D613" s="29"/>
    </row>
    <row r="614" ht="15.75" customHeight="1">
      <c r="D614" s="29"/>
    </row>
    <row r="615" ht="15.75" customHeight="1">
      <c r="D615" s="29"/>
    </row>
    <row r="616" ht="15.75" customHeight="1">
      <c r="D616" s="29"/>
    </row>
    <row r="617" ht="15.75" customHeight="1">
      <c r="D617" s="29"/>
    </row>
    <row r="618" ht="15.75" customHeight="1">
      <c r="D618" s="29"/>
    </row>
    <row r="619" ht="15.75" customHeight="1">
      <c r="D619" s="29"/>
    </row>
    <row r="620" ht="15.75" customHeight="1">
      <c r="D620" s="29"/>
    </row>
    <row r="621" ht="15.75" customHeight="1">
      <c r="D621" s="29"/>
    </row>
    <row r="622" ht="15.75" customHeight="1">
      <c r="D622" s="29"/>
    </row>
    <row r="623" ht="15.75" customHeight="1">
      <c r="D623" s="29"/>
    </row>
    <row r="624" ht="15.75" customHeight="1">
      <c r="D624" s="29"/>
    </row>
    <row r="625" ht="15.75" customHeight="1">
      <c r="D625" s="29"/>
    </row>
    <row r="626" ht="15.75" customHeight="1">
      <c r="D626" s="29"/>
    </row>
    <row r="627" ht="15.75" customHeight="1">
      <c r="D627" s="29"/>
    </row>
    <row r="628" ht="15.75" customHeight="1">
      <c r="D628" s="29"/>
    </row>
    <row r="629" ht="15.75" customHeight="1">
      <c r="D629" s="29"/>
    </row>
    <row r="630" ht="15.75" customHeight="1">
      <c r="D630" s="29"/>
    </row>
    <row r="631" ht="15.75" customHeight="1">
      <c r="D631" s="29"/>
    </row>
    <row r="632" ht="15.75" customHeight="1">
      <c r="D632" s="29"/>
    </row>
    <row r="633" ht="15.75" customHeight="1">
      <c r="D633" s="29"/>
    </row>
    <row r="634" ht="15.75" customHeight="1">
      <c r="D634" s="29"/>
    </row>
    <row r="635" ht="15.75" customHeight="1">
      <c r="D635" s="29"/>
    </row>
    <row r="636" ht="15.75" customHeight="1">
      <c r="D636" s="29"/>
    </row>
    <row r="637" ht="15.75" customHeight="1">
      <c r="D637" s="29"/>
    </row>
    <row r="638" ht="15.75" customHeight="1">
      <c r="D638" s="29"/>
    </row>
    <row r="639" ht="15.75" customHeight="1">
      <c r="D639" s="29"/>
    </row>
    <row r="640" ht="15.75" customHeight="1">
      <c r="D640" s="29"/>
    </row>
    <row r="641" ht="15.75" customHeight="1">
      <c r="D641" s="29"/>
    </row>
    <row r="642" ht="15.75" customHeight="1">
      <c r="D642" s="29"/>
    </row>
    <row r="643" ht="15.75" customHeight="1">
      <c r="D643" s="29"/>
    </row>
    <row r="644" ht="15.75" customHeight="1">
      <c r="D644" s="29"/>
    </row>
    <row r="645" ht="15.75" customHeight="1">
      <c r="D645" s="29"/>
    </row>
    <row r="646" ht="15.75" customHeight="1">
      <c r="D646" s="29"/>
    </row>
    <row r="647" ht="15.75" customHeight="1">
      <c r="D647" s="29"/>
    </row>
    <row r="648" ht="15.75" customHeight="1">
      <c r="D648" s="29"/>
    </row>
    <row r="649" ht="15.75" customHeight="1">
      <c r="D649" s="29"/>
    </row>
    <row r="650" ht="15.75" customHeight="1">
      <c r="D650" s="29"/>
    </row>
    <row r="651" ht="15.75" customHeight="1">
      <c r="D651" s="29"/>
    </row>
    <row r="652" ht="15.75" customHeight="1">
      <c r="D652" s="29"/>
    </row>
    <row r="653" ht="15.75" customHeight="1">
      <c r="D653" s="29"/>
    </row>
    <row r="654" ht="15.75" customHeight="1">
      <c r="D654" s="29"/>
    </row>
    <row r="655" ht="15.75" customHeight="1">
      <c r="D655" s="29"/>
    </row>
    <row r="656" ht="15.75" customHeight="1">
      <c r="D656" s="29"/>
    </row>
    <row r="657" ht="15.75" customHeight="1">
      <c r="D657" s="29"/>
    </row>
    <row r="658" ht="15.75" customHeight="1">
      <c r="D658" s="29"/>
    </row>
    <row r="659" ht="15.75" customHeight="1">
      <c r="D659" s="29"/>
    </row>
    <row r="660" ht="15.75" customHeight="1">
      <c r="D660" s="29"/>
    </row>
    <row r="661" ht="15.75" customHeight="1">
      <c r="D661" s="29"/>
    </row>
    <row r="662" ht="15.75" customHeight="1">
      <c r="D662" s="29"/>
    </row>
    <row r="663" ht="15.75" customHeight="1">
      <c r="D663" s="29"/>
    </row>
    <row r="664" ht="15.75" customHeight="1">
      <c r="D664" s="29"/>
    </row>
    <row r="665" ht="15.75" customHeight="1">
      <c r="D665" s="29"/>
    </row>
    <row r="666" ht="15.75" customHeight="1">
      <c r="D666" s="29"/>
    </row>
    <row r="667" ht="15.75" customHeight="1">
      <c r="D667" s="29"/>
    </row>
    <row r="668" ht="15.75" customHeight="1">
      <c r="D668" s="29"/>
    </row>
    <row r="669" ht="15.75" customHeight="1">
      <c r="D669" s="29"/>
    </row>
    <row r="670" ht="15.75" customHeight="1">
      <c r="D670" s="29"/>
    </row>
    <row r="671" ht="15.75" customHeight="1">
      <c r="D671" s="29"/>
    </row>
    <row r="672" ht="15.75" customHeight="1">
      <c r="D672" s="29"/>
    </row>
    <row r="673" ht="15.75" customHeight="1">
      <c r="D673" s="29"/>
    </row>
    <row r="674" ht="15.75" customHeight="1">
      <c r="D674" s="29"/>
    </row>
    <row r="675" ht="15.75" customHeight="1">
      <c r="D675" s="29"/>
    </row>
    <row r="676" ht="15.75" customHeight="1">
      <c r="D676" s="29"/>
    </row>
    <row r="677" ht="15.75" customHeight="1">
      <c r="D677" s="29"/>
    </row>
    <row r="678" ht="15.75" customHeight="1">
      <c r="D678" s="29"/>
    </row>
    <row r="679" ht="15.75" customHeight="1">
      <c r="D679" s="29"/>
    </row>
    <row r="680" ht="15.75" customHeight="1">
      <c r="D680" s="29"/>
    </row>
    <row r="681" ht="15.75" customHeight="1">
      <c r="D681" s="29"/>
    </row>
    <row r="682" ht="15.75" customHeight="1">
      <c r="D682" s="29"/>
    </row>
    <row r="683" ht="15.75" customHeight="1">
      <c r="D683" s="29"/>
    </row>
    <row r="684" ht="15.75" customHeight="1">
      <c r="D684" s="29"/>
    </row>
    <row r="685" ht="15.75" customHeight="1">
      <c r="D685" s="29"/>
    </row>
    <row r="686" ht="15.75" customHeight="1">
      <c r="D686" s="29"/>
    </row>
    <row r="687" ht="15.75" customHeight="1">
      <c r="D687" s="29"/>
    </row>
    <row r="688" ht="15.75" customHeight="1">
      <c r="D688" s="29"/>
    </row>
    <row r="689" ht="15.75" customHeight="1">
      <c r="D689" s="29"/>
    </row>
    <row r="690" ht="15.75" customHeight="1">
      <c r="D690" s="29"/>
    </row>
    <row r="691" ht="15.75" customHeight="1">
      <c r="D691" s="29"/>
    </row>
    <row r="692" ht="15.75" customHeight="1">
      <c r="D692" s="29"/>
    </row>
    <row r="693" ht="15.75" customHeight="1">
      <c r="D693" s="29"/>
    </row>
    <row r="694" ht="15.75" customHeight="1">
      <c r="D694" s="29"/>
    </row>
    <row r="695" ht="15.75" customHeight="1">
      <c r="D695" s="29"/>
    </row>
    <row r="696" ht="15.75" customHeight="1">
      <c r="D696" s="29"/>
    </row>
    <row r="697" ht="15.75" customHeight="1">
      <c r="D697" s="29"/>
    </row>
    <row r="698" ht="15.75" customHeight="1">
      <c r="D698" s="29"/>
    </row>
    <row r="699" ht="15.75" customHeight="1">
      <c r="D699" s="29"/>
    </row>
    <row r="700" ht="15.75" customHeight="1">
      <c r="D700" s="29"/>
    </row>
    <row r="701" ht="15.75" customHeight="1">
      <c r="D701" s="29"/>
    </row>
    <row r="702" ht="15.75" customHeight="1">
      <c r="D702" s="29"/>
    </row>
    <row r="703" ht="15.75" customHeight="1">
      <c r="D703" s="29"/>
    </row>
    <row r="704" ht="15.75" customHeight="1">
      <c r="D704" s="29"/>
    </row>
    <row r="705" ht="15.75" customHeight="1">
      <c r="D705" s="29"/>
    </row>
    <row r="706" ht="15.75" customHeight="1">
      <c r="D706" s="29"/>
    </row>
    <row r="707" ht="15.75" customHeight="1">
      <c r="D707" s="29"/>
    </row>
    <row r="708" ht="15.75" customHeight="1">
      <c r="D708" s="29"/>
    </row>
    <row r="709" ht="15.75" customHeight="1">
      <c r="D709" s="29"/>
    </row>
    <row r="710" ht="15.75" customHeight="1">
      <c r="D710" s="29"/>
    </row>
    <row r="711" ht="15.75" customHeight="1">
      <c r="D711" s="29"/>
    </row>
    <row r="712" ht="15.75" customHeight="1">
      <c r="D712" s="29"/>
    </row>
    <row r="713" ht="15.75" customHeight="1">
      <c r="D713" s="29"/>
    </row>
    <row r="714" ht="15.75" customHeight="1">
      <c r="D714" s="29"/>
    </row>
    <row r="715" ht="15.75" customHeight="1">
      <c r="D715" s="29"/>
    </row>
    <row r="716" ht="15.75" customHeight="1">
      <c r="D716" s="29"/>
    </row>
    <row r="717" ht="15.75" customHeight="1">
      <c r="D717" s="29"/>
    </row>
    <row r="718" ht="15.75" customHeight="1">
      <c r="D718" s="29"/>
    </row>
    <row r="719" ht="15.75" customHeight="1">
      <c r="D719" s="29"/>
    </row>
    <row r="720" ht="15.75" customHeight="1">
      <c r="D720" s="29"/>
    </row>
    <row r="721" ht="15.75" customHeight="1">
      <c r="D721" s="29"/>
    </row>
    <row r="722" ht="15.75" customHeight="1">
      <c r="D722" s="29"/>
    </row>
    <row r="723" ht="15.75" customHeight="1">
      <c r="D723" s="29"/>
    </row>
    <row r="724" ht="15.75" customHeight="1">
      <c r="D724" s="29"/>
    </row>
    <row r="725" ht="15.75" customHeight="1">
      <c r="D725" s="29"/>
    </row>
    <row r="726" ht="15.75" customHeight="1">
      <c r="D726" s="29"/>
    </row>
    <row r="727" ht="15.75" customHeight="1">
      <c r="D727" s="29"/>
    </row>
    <row r="728" ht="15.75" customHeight="1">
      <c r="D728" s="29"/>
    </row>
    <row r="729" ht="15.75" customHeight="1">
      <c r="D729" s="29"/>
    </row>
    <row r="730" ht="15.75" customHeight="1">
      <c r="D730" s="29"/>
    </row>
    <row r="731" ht="15.75" customHeight="1">
      <c r="D731" s="29"/>
    </row>
    <row r="732" ht="15.75" customHeight="1">
      <c r="D732" s="29"/>
    </row>
    <row r="733" ht="15.75" customHeight="1">
      <c r="D733" s="29"/>
    </row>
    <row r="734" ht="15.75" customHeight="1">
      <c r="D734" s="29"/>
    </row>
    <row r="735" ht="15.75" customHeight="1">
      <c r="D735" s="29"/>
    </row>
    <row r="736" ht="15.75" customHeight="1">
      <c r="D736" s="29"/>
    </row>
    <row r="737" ht="15.75" customHeight="1">
      <c r="D737" s="29"/>
    </row>
    <row r="738" ht="15.75" customHeight="1">
      <c r="D738" s="29"/>
    </row>
    <row r="739" ht="15.75" customHeight="1">
      <c r="D739" s="29"/>
    </row>
    <row r="740" ht="15.75" customHeight="1">
      <c r="D740" s="29"/>
    </row>
    <row r="741" ht="15.75" customHeight="1">
      <c r="D741" s="29"/>
    </row>
    <row r="742" ht="15.75" customHeight="1">
      <c r="D742" s="29"/>
    </row>
    <row r="743" ht="15.75" customHeight="1">
      <c r="D743" s="29"/>
    </row>
    <row r="744" ht="15.75" customHeight="1">
      <c r="D744" s="29"/>
    </row>
    <row r="745" ht="15.75" customHeight="1">
      <c r="D745" s="29"/>
    </row>
    <row r="746" ht="15.75" customHeight="1">
      <c r="D746" s="29"/>
    </row>
    <row r="747" ht="15.75" customHeight="1">
      <c r="D747" s="29"/>
    </row>
    <row r="748" ht="15.75" customHeight="1">
      <c r="D748" s="29"/>
    </row>
    <row r="749" ht="15.75" customHeight="1">
      <c r="D749" s="29"/>
    </row>
    <row r="750" ht="15.75" customHeight="1">
      <c r="D750" s="29"/>
    </row>
    <row r="751" ht="15.75" customHeight="1">
      <c r="D751" s="29"/>
    </row>
    <row r="752" ht="15.75" customHeight="1">
      <c r="D752" s="29"/>
    </row>
    <row r="753" ht="15.75" customHeight="1">
      <c r="D753" s="29"/>
    </row>
    <row r="754" ht="15.75" customHeight="1">
      <c r="D754" s="29"/>
    </row>
    <row r="755" ht="15.75" customHeight="1">
      <c r="D755" s="29"/>
    </row>
    <row r="756" ht="15.75" customHeight="1">
      <c r="D756" s="29"/>
    </row>
    <row r="757" ht="15.75" customHeight="1">
      <c r="D757" s="29"/>
    </row>
    <row r="758" ht="15.75" customHeight="1">
      <c r="D758" s="29"/>
    </row>
    <row r="759" ht="15.75" customHeight="1">
      <c r="D759" s="29"/>
    </row>
    <row r="760" ht="15.75" customHeight="1">
      <c r="D760" s="29"/>
    </row>
    <row r="761" ht="15.75" customHeight="1">
      <c r="D761" s="29"/>
    </row>
    <row r="762" ht="15.75" customHeight="1">
      <c r="D762" s="29"/>
    </row>
    <row r="763" ht="15.75" customHeight="1">
      <c r="D763" s="29"/>
    </row>
    <row r="764" ht="15.75" customHeight="1">
      <c r="D764" s="29"/>
    </row>
    <row r="765" ht="15.75" customHeight="1">
      <c r="D765" s="29"/>
    </row>
    <row r="766" ht="15.75" customHeight="1">
      <c r="D766" s="29"/>
    </row>
    <row r="767" ht="15.75" customHeight="1">
      <c r="D767" s="29"/>
    </row>
    <row r="768" ht="15.75" customHeight="1">
      <c r="D768" s="29"/>
    </row>
    <row r="769" ht="15.75" customHeight="1">
      <c r="D769" s="29"/>
    </row>
    <row r="770" ht="15.75" customHeight="1">
      <c r="D770" s="29"/>
    </row>
    <row r="771" ht="15.75" customHeight="1">
      <c r="D771" s="29"/>
    </row>
    <row r="772" ht="15.75" customHeight="1">
      <c r="D772" s="29"/>
    </row>
    <row r="773" ht="15.75" customHeight="1">
      <c r="D773" s="29"/>
    </row>
    <row r="774" ht="15.75" customHeight="1">
      <c r="D774" s="29"/>
    </row>
    <row r="775" ht="15.75" customHeight="1">
      <c r="D775" s="29"/>
    </row>
    <row r="776" ht="15.75" customHeight="1">
      <c r="D776" s="29"/>
    </row>
    <row r="777" ht="15.75" customHeight="1">
      <c r="D777" s="29"/>
    </row>
    <row r="778" ht="15.75" customHeight="1">
      <c r="D778" s="29"/>
    </row>
    <row r="779" ht="15.75" customHeight="1">
      <c r="D779" s="29"/>
    </row>
    <row r="780" ht="15.75" customHeight="1">
      <c r="D780" s="29"/>
    </row>
    <row r="781" ht="15.75" customHeight="1">
      <c r="D781" s="29"/>
    </row>
    <row r="782" ht="15.75" customHeight="1">
      <c r="D782" s="29"/>
    </row>
    <row r="783" ht="15.75" customHeight="1">
      <c r="D783" s="29"/>
    </row>
    <row r="784" ht="15.75" customHeight="1">
      <c r="D784" s="29"/>
    </row>
    <row r="785" ht="15.75" customHeight="1">
      <c r="D785" s="29"/>
    </row>
    <row r="786" ht="15.75" customHeight="1">
      <c r="D786" s="29"/>
    </row>
    <row r="787" ht="15.75" customHeight="1">
      <c r="D787" s="29"/>
    </row>
    <row r="788" ht="15.75" customHeight="1">
      <c r="D788" s="29"/>
    </row>
    <row r="789" ht="15.75" customHeight="1">
      <c r="D789" s="29"/>
    </row>
    <row r="790" ht="15.75" customHeight="1">
      <c r="D790" s="29"/>
    </row>
    <row r="791" ht="15.75" customHeight="1">
      <c r="D791" s="29"/>
    </row>
    <row r="792" ht="15.75" customHeight="1">
      <c r="D792" s="29"/>
    </row>
    <row r="793" ht="15.75" customHeight="1">
      <c r="D793" s="29"/>
    </row>
    <row r="794" ht="15.75" customHeight="1">
      <c r="D794" s="29"/>
    </row>
    <row r="795" ht="15.75" customHeight="1">
      <c r="D795" s="29"/>
    </row>
    <row r="796" ht="15.75" customHeight="1">
      <c r="D796" s="29"/>
    </row>
    <row r="797" ht="15.75" customHeight="1">
      <c r="D797" s="29"/>
    </row>
    <row r="798" ht="15.75" customHeight="1">
      <c r="D798" s="29"/>
    </row>
    <row r="799" ht="15.75" customHeight="1">
      <c r="D799" s="29"/>
    </row>
    <row r="800" ht="15.75" customHeight="1">
      <c r="D800" s="29"/>
    </row>
    <row r="801" ht="15.75" customHeight="1">
      <c r="D801" s="29"/>
    </row>
    <row r="802" ht="15.75" customHeight="1">
      <c r="D802" s="29"/>
    </row>
    <row r="803" ht="15.75" customHeight="1">
      <c r="D803" s="29"/>
    </row>
    <row r="804" ht="15.75" customHeight="1">
      <c r="D804" s="29"/>
    </row>
    <row r="805" ht="15.75" customHeight="1">
      <c r="D805" s="29"/>
    </row>
    <row r="806" ht="15.75" customHeight="1">
      <c r="D806" s="29"/>
    </row>
    <row r="807" ht="15.75" customHeight="1">
      <c r="D807" s="29"/>
    </row>
    <row r="808" ht="15.75" customHeight="1">
      <c r="D808" s="29"/>
    </row>
    <row r="809" ht="15.75" customHeight="1">
      <c r="D809" s="29"/>
    </row>
    <row r="810" ht="15.75" customHeight="1">
      <c r="D810" s="29"/>
    </row>
    <row r="811" ht="15.75" customHeight="1">
      <c r="D811" s="29"/>
    </row>
    <row r="812" ht="15.75" customHeight="1">
      <c r="D812" s="29"/>
    </row>
    <row r="813" ht="15.75" customHeight="1">
      <c r="D813" s="29"/>
    </row>
    <row r="814" ht="15.75" customHeight="1">
      <c r="D814" s="29"/>
    </row>
    <row r="815" ht="15.75" customHeight="1">
      <c r="D815" s="29"/>
    </row>
    <row r="816" ht="15.75" customHeight="1">
      <c r="D816" s="29"/>
    </row>
    <row r="817" ht="15.75" customHeight="1">
      <c r="D817" s="29"/>
    </row>
    <row r="818" ht="15.75" customHeight="1">
      <c r="D818" s="29"/>
    </row>
    <row r="819" ht="15.75" customHeight="1">
      <c r="D819" s="29"/>
    </row>
    <row r="820" ht="15.75" customHeight="1">
      <c r="D820" s="29"/>
    </row>
    <row r="821" ht="15.75" customHeight="1">
      <c r="D821" s="29"/>
    </row>
    <row r="822" ht="15.75" customHeight="1">
      <c r="D822" s="29"/>
    </row>
    <row r="823" ht="15.75" customHeight="1">
      <c r="D823" s="29"/>
    </row>
    <row r="824" ht="15.75" customHeight="1">
      <c r="D824" s="29"/>
    </row>
    <row r="825" ht="15.75" customHeight="1">
      <c r="D825" s="29"/>
    </row>
    <row r="826" ht="15.75" customHeight="1">
      <c r="D826" s="29"/>
    </row>
    <row r="827" ht="15.75" customHeight="1">
      <c r="D827" s="29"/>
    </row>
    <row r="828" ht="15.75" customHeight="1">
      <c r="D828" s="29"/>
    </row>
    <row r="829" ht="15.75" customHeight="1">
      <c r="D829" s="29"/>
    </row>
    <row r="830" ht="15.75" customHeight="1">
      <c r="D830" s="29"/>
    </row>
    <row r="831" ht="15.75" customHeight="1">
      <c r="D831" s="29"/>
    </row>
    <row r="832" ht="15.75" customHeight="1">
      <c r="D832" s="29"/>
    </row>
    <row r="833" ht="15.75" customHeight="1">
      <c r="D833" s="29"/>
    </row>
    <row r="834" ht="15.75" customHeight="1">
      <c r="D834" s="29"/>
    </row>
    <row r="835" ht="15.75" customHeight="1">
      <c r="D835" s="29"/>
    </row>
    <row r="836" ht="15.75" customHeight="1">
      <c r="D836" s="29"/>
    </row>
    <row r="837" ht="15.75" customHeight="1">
      <c r="D837" s="29"/>
    </row>
    <row r="838" ht="15.75" customHeight="1">
      <c r="D838" s="29"/>
    </row>
    <row r="839" ht="15.75" customHeight="1">
      <c r="D839" s="29"/>
    </row>
    <row r="840" ht="15.75" customHeight="1">
      <c r="D840" s="29"/>
    </row>
    <row r="841" ht="15.75" customHeight="1">
      <c r="D841" s="29"/>
    </row>
    <row r="842" ht="15.75" customHeight="1">
      <c r="D842" s="29"/>
    </row>
    <row r="843" ht="15.75" customHeight="1">
      <c r="D843" s="29"/>
    </row>
    <row r="844" ht="15.75" customHeight="1">
      <c r="D844" s="29"/>
    </row>
    <row r="845" ht="15.75" customHeight="1">
      <c r="D845" s="29"/>
    </row>
    <row r="846" ht="15.75" customHeight="1">
      <c r="D846" s="29"/>
    </row>
    <row r="847" ht="15.75" customHeight="1">
      <c r="D847" s="29"/>
    </row>
    <row r="848" ht="15.75" customHeight="1">
      <c r="D848" s="29"/>
    </row>
    <row r="849" ht="15.75" customHeight="1">
      <c r="D849" s="29"/>
    </row>
    <row r="850" ht="15.75" customHeight="1">
      <c r="D850" s="29"/>
    </row>
    <row r="851" ht="15.75" customHeight="1">
      <c r="D851" s="29"/>
    </row>
    <row r="852" ht="15.75" customHeight="1">
      <c r="D852" s="29"/>
    </row>
    <row r="853" ht="15.75" customHeight="1">
      <c r="D853" s="29"/>
    </row>
    <row r="854" ht="15.75" customHeight="1">
      <c r="D854" s="29"/>
    </row>
    <row r="855" ht="15.75" customHeight="1">
      <c r="D855" s="29"/>
    </row>
    <row r="856" ht="15.75" customHeight="1">
      <c r="D856" s="29"/>
    </row>
    <row r="857" ht="15.75" customHeight="1">
      <c r="D857" s="29"/>
    </row>
    <row r="858" ht="15.75" customHeight="1">
      <c r="D858" s="29"/>
    </row>
    <row r="859" ht="15.75" customHeight="1">
      <c r="D859" s="29"/>
    </row>
    <row r="860" ht="15.75" customHeight="1">
      <c r="D860" s="29"/>
    </row>
    <row r="861" ht="15.75" customHeight="1">
      <c r="D861" s="29"/>
    </row>
    <row r="862" ht="15.75" customHeight="1">
      <c r="D862" s="29"/>
    </row>
    <row r="863" ht="15.75" customHeight="1">
      <c r="D863" s="29"/>
    </row>
    <row r="864" ht="15.75" customHeight="1">
      <c r="D864" s="29"/>
    </row>
    <row r="865" ht="15.75" customHeight="1">
      <c r="D865" s="29"/>
    </row>
    <row r="866" ht="15.75" customHeight="1">
      <c r="D866" s="29"/>
    </row>
    <row r="867" ht="15.75" customHeight="1">
      <c r="D867" s="29"/>
    </row>
    <row r="868" ht="15.75" customHeight="1">
      <c r="D868" s="29"/>
    </row>
    <row r="869" ht="15.75" customHeight="1">
      <c r="D869" s="29"/>
    </row>
    <row r="870" ht="15.75" customHeight="1">
      <c r="D870" s="29"/>
    </row>
    <row r="871" ht="15.75" customHeight="1">
      <c r="D871" s="29"/>
    </row>
    <row r="872" ht="15.75" customHeight="1">
      <c r="D872" s="29"/>
    </row>
    <row r="873" ht="15.75" customHeight="1">
      <c r="D873" s="29"/>
    </row>
    <row r="874" ht="15.75" customHeight="1">
      <c r="D874" s="29"/>
    </row>
    <row r="875" ht="15.75" customHeight="1">
      <c r="D875" s="29"/>
    </row>
    <row r="876" ht="15.75" customHeight="1">
      <c r="D876" s="29"/>
    </row>
    <row r="877" ht="15.75" customHeight="1">
      <c r="D877" s="29"/>
    </row>
    <row r="878" ht="15.75" customHeight="1">
      <c r="D878" s="29"/>
    </row>
    <row r="879" ht="15.75" customHeight="1">
      <c r="D879" s="29"/>
    </row>
    <row r="880" ht="15.75" customHeight="1">
      <c r="D880" s="29"/>
    </row>
    <row r="881" ht="15.75" customHeight="1">
      <c r="D881" s="29"/>
    </row>
    <row r="882" ht="15.75" customHeight="1">
      <c r="D882" s="29"/>
    </row>
    <row r="883" ht="15.75" customHeight="1">
      <c r="D883" s="29"/>
    </row>
    <row r="884" ht="15.75" customHeight="1">
      <c r="D884" s="29"/>
    </row>
    <row r="885" ht="15.75" customHeight="1">
      <c r="D885" s="29"/>
    </row>
    <row r="886" ht="15.75" customHeight="1">
      <c r="D886" s="29"/>
    </row>
    <row r="887" ht="15.75" customHeight="1">
      <c r="D887" s="29"/>
    </row>
    <row r="888" ht="15.75" customHeight="1">
      <c r="D888" s="29"/>
    </row>
    <row r="889" ht="15.75" customHeight="1">
      <c r="D889" s="29"/>
    </row>
    <row r="890" ht="15.75" customHeight="1">
      <c r="D890" s="29"/>
    </row>
    <row r="891" ht="15.75" customHeight="1">
      <c r="D891" s="29"/>
    </row>
    <row r="892" ht="15.75" customHeight="1">
      <c r="D892" s="29"/>
    </row>
    <row r="893" ht="15.75" customHeight="1">
      <c r="D893" s="29"/>
    </row>
    <row r="894" ht="15.75" customHeight="1">
      <c r="D894" s="29"/>
    </row>
    <row r="895" ht="15.75" customHeight="1">
      <c r="D895" s="29"/>
    </row>
    <row r="896" ht="15.75" customHeight="1">
      <c r="D896" s="29"/>
    </row>
    <row r="897" ht="15.75" customHeight="1">
      <c r="D897" s="29"/>
    </row>
    <row r="898" ht="15.75" customHeight="1">
      <c r="D898" s="29"/>
    </row>
    <row r="899" ht="15.75" customHeight="1">
      <c r="D899" s="29"/>
    </row>
    <row r="900" ht="15.75" customHeight="1">
      <c r="D900" s="29"/>
    </row>
    <row r="901" ht="15.75" customHeight="1">
      <c r="D901" s="29"/>
    </row>
    <row r="902" ht="15.75" customHeight="1">
      <c r="D902" s="29"/>
    </row>
    <row r="903" ht="15.75" customHeight="1">
      <c r="D903" s="29"/>
    </row>
    <row r="904" ht="15.75" customHeight="1">
      <c r="D904" s="29"/>
    </row>
    <row r="905" ht="15.75" customHeight="1">
      <c r="D905" s="29"/>
    </row>
    <row r="906" ht="15.75" customHeight="1">
      <c r="D906" s="29"/>
    </row>
    <row r="907" ht="15.75" customHeight="1">
      <c r="D907" s="29"/>
    </row>
    <row r="908" ht="15.75" customHeight="1">
      <c r="D908" s="29"/>
    </row>
    <row r="909" ht="15.75" customHeight="1">
      <c r="D909" s="29"/>
    </row>
    <row r="910" ht="15.75" customHeight="1">
      <c r="D910" s="29"/>
    </row>
    <row r="911" ht="15.75" customHeight="1">
      <c r="D911" s="29"/>
    </row>
    <row r="912" ht="15.75" customHeight="1">
      <c r="D912" s="29"/>
    </row>
    <row r="913" ht="15.75" customHeight="1">
      <c r="D913" s="29"/>
    </row>
    <row r="914" ht="15.75" customHeight="1">
      <c r="D914" s="29"/>
    </row>
    <row r="915" ht="15.75" customHeight="1">
      <c r="D915" s="29"/>
    </row>
    <row r="916" ht="15.75" customHeight="1">
      <c r="D916" s="29"/>
    </row>
    <row r="917" ht="15.75" customHeight="1">
      <c r="D917" s="29"/>
    </row>
    <row r="918" ht="15.75" customHeight="1">
      <c r="D918" s="29"/>
    </row>
    <row r="919" ht="15.75" customHeight="1">
      <c r="D919" s="29"/>
    </row>
    <row r="920" ht="15.75" customHeight="1">
      <c r="D920" s="29"/>
    </row>
    <row r="921" ht="15.75" customHeight="1">
      <c r="D921" s="29"/>
    </row>
    <row r="922" ht="15.75" customHeight="1">
      <c r="D922" s="29"/>
    </row>
    <row r="923" ht="15.75" customHeight="1">
      <c r="D923" s="29"/>
    </row>
    <row r="924" ht="15.75" customHeight="1">
      <c r="D924" s="29"/>
    </row>
    <row r="925" ht="15.75" customHeight="1">
      <c r="D925" s="29"/>
    </row>
    <row r="926" ht="15.75" customHeight="1">
      <c r="D926" s="29"/>
    </row>
    <row r="927" ht="15.75" customHeight="1">
      <c r="D927" s="29"/>
    </row>
    <row r="928" ht="15.75" customHeight="1">
      <c r="D928" s="29"/>
    </row>
    <row r="929" ht="15.75" customHeight="1">
      <c r="D929" s="29"/>
    </row>
    <row r="930" ht="15.75" customHeight="1">
      <c r="D930" s="29"/>
    </row>
    <row r="931" ht="15.75" customHeight="1">
      <c r="D931" s="29"/>
    </row>
    <row r="932" ht="15.75" customHeight="1">
      <c r="D932" s="29"/>
    </row>
    <row r="933" ht="15.75" customHeight="1">
      <c r="D933" s="29"/>
    </row>
    <row r="934" ht="15.75" customHeight="1">
      <c r="D934" s="29"/>
    </row>
    <row r="935" ht="15.75" customHeight="1">
      <c r="D935" s="29"/>
    </row>
    <row r="936" ht="15.75" customHeight="1">
      <c r="D936" s="29"/>
    </row>
    <row r="937" ht="15.75" customHeight="1">
      <c r="D937" s="29"/>
    </row>
    <row r="938" ht="15.75" customHeight="1">
      <c r="D938" s="29"/>
    </row>
    <row r="939" ht="15.75" customHeight="1">
      <c r="D939" s="29"/>
    </row>
    <row r="940" ht="15.75" customHeight="1">
      <c r="D940" s="29"/>
    </row>
    <row r="941" ht="15.75" customHeight="1">
      <c r="D941" s="29"/>
    </row>
    <row r="942" ht="15.75" customHeight="1">
      <c r="D942" s="29"/>
    </row>
    <row r="943" ht="15.75" customHeight="1">
      <c r="D943" s="29"/>
    </row>
    <row r="944" ht="15.75" customHeight="1">
      <c r="D944" s="29"/>
    </row>
    <row r="945" ht="15.75" customHeight="1">
      <c r="D945" s="29"/>
    </row>
    <row r="946" ht="15.75" customHeight="1">
      <c r="D946" s="29"/>
    </row>
    <row r="947" ht="15.75" customHeight="1">
      <c r="D947" s="29"/>
    </row>
    <row r="948" ht="15.75" customHeight="1">
      <c r="D948" s="29"/>
    </row>
    <row r="949" ht="15.75" customHeight="1">
      <c r="D949" s="29"/>
    </row>
    <row r="950" ht="15.75" customHeight="1">
      <c r="D950" s="29"/>
    </row>
    <row r="951" ht="15.75" customHeight="1">
      <c r="D951" s="29"/>
    </row>
    <row r="952" ht="15.75" customHeight="1">
      <c r="D952" s="29"/>
    </row>
    <row r="953" ht="15.75" customHeight="1">
      <c r="D953" s="29"/>
    </row>
    <row r="954" ht="15.75" customHeight="1">
      <c r="D954" s="29"/>
    </row>
    <row r="955" ht="15.75" customHeight="1">
      <c r="D955" s="29"/>
    </row>
    <row r="956" ht="15.75" customHeight="1">
      <c r="D956" s="29"/>
    </row>
    <row r="957" ht="15.75" customHeight="1">
      <c r="D957" s="29"/>
    </row>
    <row r="958" ht="15.75" customHeight="1">
      <c r="D958" s="29"/>
    </row>
    <row r="959" ht="15.75" customHeight="1">
      <c r="D959" s="29"/>
    </row>
    <row r="960" ht="15.75" customHeight="1">
      <c r="D960" s="29"/>
    </row>
    <row r="961" ht="15.75" customHeight="1">
      <c r="D961" s="29"/>
    </row>
    <row r="962" ht="15.75" customHeight="1">
      <c r="D962" s="29"/>
    </row>
    <row r="963" ht="15.75" customHeight="1">
      <c r="D963" s="29"/>
    </row>
    <row r="964" ht="15.75" customHeight="1">
      <c r="D964" s="29"/>
    </row>
    <row r="965" ht="15.75" customHeight="1">
      <c r="D965" s="29"/>
    </row>
    <row r="966" ht="15.75" customHeight="1">
      <c r="D966" s="29"/>
    </row>
    <row r="967" ht="15.75" customHeight="1">
      <c r="D967" s="29"/>
    </row>
    <row r="968" ht="15.75" customHeight="1">
      <c r="D968" s="29"/>
    </row>
    <row r="969" ht="15.75" customHeight="1">
      <c r="D969" s="29"/>
    </row>
    <row r="970" ht="15.75" customHeight="1">
      <c r="D970" s="29"/>
    </row>
    <row r="971" ht="15.75" customHeight="1">
      <c r="D971" s="29"/>
    </row>
    <row r="972" ht="15.75" customHeight="1">
      <c r="D972" s="29"/>
    </row>
    <row r="973" ht="15.75" customHeight="1">
      <c r="D973" s="29"/>
    </row>
    <row r="974" ht="15.75" customHeight="1">
      <c r="D974" s="29"/>
    </row>
    <row r="975" ht="15.75" customHeight="1">
      <c r="D975" s="29"/>
    </row>
    <row r="976" ht="15.75" customHeight="1">
      <c r="D976" s="29"/>
    </row>
    <row r="977" ht="15.75" customHeight="1">
      <c r="D977" s="29"/>
    </row>
    <row r="978" ht="15.75" customHeight="1">
      <c r="D978" s="29"/>
    </row>
    <row r="979" ht="15.75" customHeight="1">
      <c r="D979" s="29"/>
    </row>
    <row r="980" ht="15.75" customHeight="1">
      <c r="D980" s="29"/>
    </row>
    <row r="981" ht="15.75" customHeight="1">
      <c r="D981" s="29"/>
    </row>
    <row r="982" ht="15.75" customHeight="1">
      <c r="D982" s="29"/>
    </row>
    <row r="983" ht="15.75" customHeight="1">
      <c r="D983" s="29"/>
    </row>
    <row r="984" ht="15.75" customHeight="1">
      <c r="D984" s="29"/>
    </row>
    <row r="985" ht="15.75" customHeight="1">
      <c r="D985" s="29"/>
    </row>
    <row r="986" ht="15.75" customHeight="1">
      <c r="D986" s="29"/>
    </row>
    <row r="987" ht="15.75" customHeight="1">
      <c r="D987" s="29"/>
    </row>
    <row r="988" ht="15.75" customHeight="1">
      <c r="D988" s="29"/>
    </row>
    <row r="989" ht="15.75" customHeight="1">
      <c r="D989" s="29"/>
    </row>
    <row r="990" ht="15.75" customHeight="1">
      <c r="D990" s="29"/>
    </row>
    <row r="991" ht="15.75" customHeight="1">
      <c r="D991" s="29"/>
    </row>
    <row r="992" ht="15.75" customHeight="1">
      <c r="D992" s="29"/>
    </row>
    <row r="993" ht="15.75" customHeight="1">
      <c r="D993" s="29"/>
    </row>
    <row r="994" ht="15.75" customHeight="1">
      <c r="D994" s="29"/>
    </row>
    <row r="995" ht="15.75" customHeight="1">
      <c r="D995" s="29"/>
    </row>
    <row r="996" ht="15.75" customHeight="1">
      <c r="D996" s="29"/>
    </row>
    <row r="997" ht="15.75" customHeight="1">
      <c r="D997" s="29"/>
    </row>
    <row r="998" ht="15.75" customHeight="1">
      <c r="D998" s="29"/>
    </row>
    <row r="999" ht="15.75" customHeight="1">
      <c r="D999" s="29"/>
    </row>
    <row r="1000" ht="15.75" customHeight="1">
      <c r="D1000" s="29"/>
    </row>
    <row r="1001" ht="15.75" customHeight="1">
      <c r="D1001" s="29"/>
    </row>
  </sheetData>
  <autoFilter ref="$D$1:$D$1001"/>
  <mergeCells count="5">
    <mergeCell ref="A1:B1"/>
    <mergeCell ref="AH2:AH4"/>
    <mergeCell ref="AI2:AI4"/>
    <mergeCell ref="E3:H3"/>
    <mergeCell ref="I3:AF3"/>
  </mergeCells>
  <dataValidations>
    <dataValidation type="list" allowBlank="1" showErrorMessage="1" sqref="D5:D1001">
      <formula1>"Interne,Externe"</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ht="15.75" customHeight="1">
      <c r="A1" s="115" t="s">
        <v>380</v>
      </c>
    </row>
    <row r="2" ht="15.75" customHeight="1">
      <c r="A2" s="13" t="s">
        <v>28</v>
      </c>
    </row>
    <row r="3" ht="12.75" customHeight="1"/>
    <row r="4" ht="15.75" customHeight="1">
      <c r="A4" s="267" t="s">
        <v>154</v>
      </c>
      <c r="E4" s="285" t="s">
        <v>381</v>
      </c>
    </row>
    <row r="5" ht="15.75" customHeight="1">
      <c r="A5" s="78" t="s">
        <v>154</v>
      </c>
      <c r="B5" s="79" t="s">
        <v>155</v>
      </c>
      <c r="C5" s="79" t="s">
        <v>156</v>
      </c>
      <c r="D5" s="79" t="s">
        <v>157</v>
      </c>
      <c r="E5" s="79" t="s">
        <v>158</v>
      </c>
      <c r="F5" s="79" t="s">
        <v>159</v>
      </c>
      <c r="G5" s="79" t="s">
        <v>160</v>
      </c>
      <c r="H5" s="79" t="s">
        <v>161</v>
      </c>
      <c r="I5" s="79" t="s">
        <v>162</v>
      </c>
      <c r="J5" s="79" t="s">
        <v>163</v>
      </c>
      <c r="K5" s="79" t="s">
        <v>164</v>
      </c>
      <c r="L5" s="79" t="s">
        <v>165</v>
      </c>
      <c r="M5" s="79" t="s">
        <v>166</v>
      </c>
      <c r="Q5" s="29"/>
      <c r="S5" s="29"/>
      <c r="U5" s="29"/>
      <c r="W5" s="80"/>
      <c r="Y5" s="80"/>
      <c r="Z5" s="81"/>
    </row>
    <row r="6" ht="15.75" customHeight="1">
      <c r="A6" s="82" t="s">
        <v>167</v>
      </c>
      <c r="B6" s="83"/>
      <c r="C6" s="83"/>
      <c r="D6" s="83"/>
      <c r="E6" s="83"/>
      <c r="F6" s="83"/>
      <c r="G6" s="83"/>
      <c r="H6" s="83"/>
      <c r="I6" s="83"/>
      <c r="J6" s="83"/>
      <c r="K6" s="83"/>
      <c r="L6" s="83"/>
      <c r="M6" s="83"/>
      <c r="V6" s="83"/>
      <c r="W6" s="83"/>
      <c r="X6" s="83"/>
      <c r="Y6" s="83"/>
    </row>
    <row r="7" ht="15.75" customHeight="1">
      <c r="A7" s="82" t="s">
        <v>168</v>
      </c>
      <c r="B7" s="83"/>
      <c r="C7" s="83"/>
      <c r="D7" s="83"/>
      <c r="E7" s="83"/>
      <c r="F7" s="83"/>
      <c r="G7" s="83"/>
      <c r="H7" s="83"/>
      <c r="I7" s="83"/>
      <c r="J7" s="83"/>
      <c r="K7" s="83"/>
      <c r="L7" s="83"/>
      <c r="M7" s="83"/>
      <c r="V7" s="83"/>
      <c r="W7" s="83"/>
      <c r="X7" s="83"/>
      <c r="Y7" s="83"/>
    </row>
    <row r="8" ht="15.75" customHeight="1">
      <c r="A8" s="84" t="s">
        <v>169</v>
      </c>
      <c r="B8" s="24"/>
      <c r="C8" s="24"/>
      <c r="D8" s="24"/>
      <c r="E8" s="24"/>
      <c r="F8" s="24"/>
      <c r="G8" s="24"/>
      <c r="H8" s="24"/>
      <c r="I8" s="24"/>
      <c r="J8" s="24"/>
      <c r="K8" s="24"/>
      <c r="L8" s="24"/>
      <c r="M8" s="25"/>
      <c r="V8" s="85"/>
      <c r="W8" s="85"/>
      <c r="X8" s="85"/>
      <c r="Y8" s="85"/>
    </row>
    <row r="9" ht="15.75" customHeight="1">
      <c r="A9" s="86" t="s">
        <v>170</v>
      </c>
      <c r="B9" s="85"/>
      <c r="C9" s="85"/>
      <c r="D9" s="85"/>
      <c r="E9" s="85"/>
      <c r="F9" s="85"/>
      <c r="G9" s="85"/>
      <c r="H9" s="85"/>
      <c r="I9" s="85"/>
      <c r="J9" s="85"/>
      <c r="K9" s="85"/>
      <c r="L9" s="85"/>
      <c r="M9" s="85"/>
      <c r="V9" s="85"/>
      <c r="W9" s="85"/>
      <c r="X9" s="85"/>
      <c r="Y9" s="85"/>
    </row>
    <row r="10" ht="15.75" customHeight="1">
      <c r="A10" s="86" t="s">
        <v>170</v>
      </c>
      <c r="B10" s="85"/>
      <c r="C10" s="85"/>
      <c r="D10" s="85"/>
      <c r="E10" s="85"/>
      <c r="F10" s="85"/>
      <c r="G10" s="85"/>
      <c r="H10" s="85"/>
      <c r="I10" s="85"/>
      <c r="J10" s="85"/>
      <c r="K10" s="85"/>
      <c r="L10" s="85"/>
      <c r="M10" s="85"/>
      <c r="V10" s="85"/>
      <c r="W10" s="85"/>
      <c r="X10" s="85"/>
      <c r="Y10" s="85"/>
    </row>
    <row r="11" ht="15.75" customHeight="1">
      <c r="A11" s="87" t="s">
        <v>171</v>
      </c>
      <c r="B11" s="85"/>
      <c r="C11" s="85"/>
      <c r="D11" s="85"/>
      <c r="E11" s="85"/>
      <c r="F11" s="85"/>
      <c r="G11" s="85"/>
      <c r="H11" s="85"/>
      <c r="I11" s="85"/>
      <c r="J11" s="85"/>
      <c r="K11" s="85"/>
      <c r="L11" s="85"/>
      <c r="M11" s="85"/>
      <c r="V11" s="85"/>
      <c r="W11" s="85"/>
      <c r="X11" s="85"/>
      <c r="Y11" s="85"/>
    </row>
    <row r="12" ht="15.75" customHeight="1">
      <c r="A12" s="88" t="s">
        <v>172</v>
      </c>
      <c r="B12" s="89">
        <f t="shared" ref="B12:M12" si="1">SUM(B9:B11)</f>
        <v>0</v>
      </c>
      <c r="C12" s="89">
        <f t="shared" si="1"/>
        <v>0</v>
      </c>
      <c r="D12" s="89">
        <f t="shared" si="1"/>
        <v>0</v>
      </c>
      <c r="E12" s="89">
        <f t="shared" si="1"/>
        <v>0</v>
      </c>
      <c r="F12" s="89">
        <f t="shared" si="1"/>
        <v>0</v>
      </c>
      <c r="G12" s="89">
        <f t="shared" si="1"/>
        <v>0</v>
      </c>
      <c r="H12" s="89">
        <f t="shared" si="1"/>
        <v>0</v>
      </c>
      <c r="I12" s="89">
        <f t="shared" si="1"/>
        <v>0</v>
      </c>
      <c r="J12" s="89">
        <f t="shared" si="1"/>
        <v>0</v>
      </c>
      <c r="K12" s="89">
        <f t="shared" si="1"/>
        <v>0</v>
      </c>
      <c r="L12" s="89">
        <f t="shared" si="1"/>
        <v>0</v>
      </c>
      <c r="M12" s="89">
        <f t="shared" si="1"/>
        <v>0</v>
      </c>
      <c r="V12" s="89">
        <f>SUM(V6:W6)</f>
        <v>0</v>
      </c>
      <c r="W12" s="25"/>
      <c r="X12" s="89">
        <f>SUM(X6:Y6)</f>
        <v>0</v>
      </c>
      <c r="Y12" s="25"/>
    </row>
    <row r="13" ht="23.25" customHeight="1">
      <c r="A13" s="90" t="s">
        <v>173</v>
      </c>
      <c r="B13" s="15" t="str">
        <f t="shared" ref="B13:M13" si="2">IF(B12=(B6+B7),"ok")</f>
        <v>ok</v>
      </c>
      <c r="C13" s="15" t="str">
        <f t="shared" si="2"/>
        <v>ok</v>
      </c>
      <c r="D13" s="15" t="str">
        <f t="shared" si="2"/>
        <v>ok</v>
      </c>
      <c r="E13" s="15" t="str">
        <f t="shared" si="2"/>
        <v>ok</v>
      </c>
      <c r="F13" s="15" t="str">
        <f t="shared" si="2"/>
        <v>ok</v>
      </c>
      <c r="G13" s="15" t="str">
        <f t="shared" si="2"/>
        <v>ok</v>
      </c>
      <c r="H13" s="15" t="str">
        <f t="shared" si="2"/>
        <v>ok</v>
      </c>
      <c r="I13" s="15" t="str">
        <f t="shared" si="2"/>
        <v>ok</v>
      </c>
      <c r="J13" s="15" t="str">
        <f t="shared" si="2"/>
        <v>ok</v>
      </c>
      <c r="K13" s="15" t="str">
        <f t="shared" si="2"/>
        <v>ok</v>
      </c>
      <c r="L13" s="15" t="str">
        <f t="shared" si="2"/>
        <v>ok</v>
      </c>
      <c r="M13" s="15" t="str">
        <f t="shared" si="2"/>
        <v>ok</v>
      </c>
      <c r="N13" s="14"/>
    </row>
    <row r="14" ht="10.5" customHeight="1"/>
    <row r="15" ht="16.5" customHeight="1">
      <c r="A15" s="91" t="s">
        <v>174</v>
      </c>
      <c r="B15" s="79" t="s">
        <v>155</v>
      </c>
      <c r="C15" s="79" t="s">
        <v>156</v>
      </c>
      <c r="D15" s="79" t="s">
        <v>157</v>
      </c>
      <c r="E15" s="79" t="s">
        <v>158</v>
      </c>
      <c r="F15" s="79" t="s">
        <v>159</v>
      </c>
      <c r="G15" s="79" t="s">
        <v>160</v>
      </c>
      <c r="H15" s="79" t="s">
        <v>161</v>
      </c>
      <c r="I15" s="79" t="s">
        <v>162</v>
      </c>
      <c r="J15" s="79" t="s">
        <v>163</v>
      </c>
      <c r="K15" s="79" t="s">
        <v>164</v>
      </c>
      <c r="L15" s="79" t="s">
        <v>165</v>
      </c>
      <c r="M15" s="79" t="s">
        <v>166</v>
      </c>
      <c r="Q15" s="29"/>
      <c r="S15" s="29"/>
      <c r="U15" s="29"/>
      <c r="W15" s="80"/>
      <c r="Y15" s="80"/>
      <c r="Z15" s="81"/>
    </row>
    <row r="16" ht="15.75" customHeight="1">
      <c r="A16" s="82" t="s">
        <v>167</v>
      </c>
      <c r="B16" s="83"/>
      <c r="C16" s="83"/>
      <c r="D16" s="83"/>
      <c r="E16" s="83"/>
      <c r="F16" s="83"/>
      <c r="G16" s="83"/>
      <c r="H16" s="83"/>
      <c r="I16" s="83"/>
      <c r="J16" s="83"/>
      <c r="K16" s="83"/>
      <c r="L16" s="83"/>
      <c r="M16" s="83"/>
      <c r="V16" s="83"/>
      <c r="W16" s="83"/>
      <c r="X16" s="83"/>
      <c r="Y16" s="83"/>
    </row>
    <row r="17" ht="15.75" customHeight="1">
      <c r="A17" s="82" t="s">
        <v>168</v>
      </c>
      <c r="B17" s="83"/>
      <c r="C17" s="83"/>
      <c r="D17" s="83"/>
      <c r="E17" s="83"/>
      <c r="F17" s="83"/>
      <c r="G17" s="83"/>
      <c r="H17" s="83"/>
      <c r="I17" s="83"/>
      <c r="J17" s="83"/>
      <c r="K17" s="83"/>
      <c r="L17" s="83"/>
      <c r="M17" s="83"/>
      <c r="V17" s="83"/>
      <c r="W17" s="83"/>
      <c r="X17" s="83"/>
      <c r="Y17" s="83"/>
    </row>
    <row r="18" ht="15.75" customHeight="1">
      <c r="A18" s="84" t="s">
        <v>169</v>
      </c>
      <c r="B18" s="24"/>
      <c r="C18" s="24"/>
      <c r="D18" s="24"/>
      <c r="E18" s="24"/>
      <c r="F18" s="24"/>
      <c r="G18" s="24"/>
      <c r="H18" s="24"/>
      <c r="I18" s="24"/>
      <c r="J18" s="24"/>
      <c r="K18" s="24"/>
      <c r="L18" s="24"/>
      <c r="M18" s="25"/>
      <c r="V18" s="85"/>
      <c r="W18" s="85"/>
      <c r="X18" s="85"/>
      <c r="Y18" s="85"/>
    </row>
    <row r="19" ht="15.75" customHeight="1">
      <c r="A19" s="86" t="s">
        <v>170</v>
      </c>
      <c r="B19" s="85"/>
      <c r="C19" s="85"/>
      <c r="D19" s="85"/>
      <c r="E19" s="85"/>
      <c r="F19" s="85"/>
      <c r="G19" s="85"/>
      <c r="H19" s="85"/>
      <c r="I19" s="85"/>
      <c r="J19" s="85"/>
      <c r="K19" s="85"/>
      <c r="L19" s="85"/>
      <c r="M19" s="85"/>
      <c r="V19" s="85"/>
      <c r="W19" s="85"/>
      <c r="X19" s="85"/>
      <c r="Y19" s="85"/>
    </row>
    <row r="20" ht="15.75" customHeight="1">
      <c r="A20" s="86" t="s">
        <v>170</v>
      </c>
      <c r="B20" s="85"/>
      <c r="C20" s="85"/>
      <c r="D20" s="85"/>
      <c r="E20" s="85"/>
      <c r="F20" s="85"/>
      <c r="G20" s="85"/>
      <c r="H20" s="85"/>
      <c r="I20" s="85"/>
      <c r="J20" s="85"/>
      <c r="K20" s="85"/>
      <c r="L20" s="85"/>
      <c r="M20" s="85"/>
      <c r="V20" s="85"/>
      <c r="W20" s="85"/>
      <c r="X20" s="85"/>
      <c r="Y20" s="85"/>
    </row>
    <row r="21" ht="15.75" customHeight="1">
      <c r="A21" s="87" t="s">
        <v>171</v>
      </c>
      <c r="B21" s="85"/>
      <c r="C21" s="85"/>
      <c r="D21" s="85"/>
      <c r="E21" s="85"/>
      <c r="F21" s="85"/>
      <c r="G21" s="85"/>
      <c r="H21" s="85"/>
      <c r="I21" s="85"/>
      <c r="J21" s="85"/>
      <c r="K21" s="85"/>
      <c r="L21" s="85"/>
      <c r="M21" s="85"/>
      <c r="V21" s="85"/>
      <c r="W21" s="85"/>
      <c r="X21" s="85"/>
      <c r="Y21" s="85"/>
    </row>
    <row r="22" ht="15.75" customHeight="1">
      <c r="A22" s="92" t="s">
        <v>172</v>
      </c>
      <c r="B22" s="93">
        <f t="shared" ref="B22:M22" si="3">SUM(B19:B21)</f>
        <v>0</v>
      </c>
      <c r="C22" s="93">
        <f t="shared" si="3"/>
        <v>0</v>
      </c>
      <c r="D22" s="93">
        <f t="shared" si="3"/>
        <v>0</v>
      </c>
      <c r="E22" s="93">
        <f t="shared" si="3"/>
        <v>0</v>
      </c>
      <c r="F22" s="93">
        <f t="shared" si="3"/>
        <v>0</v>
      </c>
      <c r="G22" s="93">
        <f t="shared" si="3"/>
        <v>0</v>
      </c>
      <c r="H22" s="93">
        <f t="shared" si="3"/>
        <v>0</v>
      </c>
      <c r="I22" s="93">
        <f t="shared" si="3"/>
        <v>0</v>
      </c>
      <c r="J22" s="93">
        <f t="shared" si="3"/>
        <v>0</v>
      </c>
      <c r="K22" s="93">
        <f t="shared" si="3"/>
        <v>0</v>
      </c>
      <c r="L22" s="93">
        <f t="shared" si="3"/>
        <v>0</v>
      </c>
      <c r="M22" s="93">
        <f t="shared" si="3"/>
        <v>0</v>
      </c>
      <c r="N22" s="94"/>
      <c r="O22" s="94"/>
      <c r="P22" s="94"/>
      <c r="Q22" s="94"/>
      <c r="R22" s="94"/>
      <c r="S22" s="94"/>
      <c r="T22" s="94"/>
      <c r="U22" s="94"/>
      <c r="V22" s="93">
        <f>SUM(V16:W16)</f>
        <v>0</v>
      </c>
      <c r="W22" s="25"/>
      <c r="X22" s="93">
        <f>SUM(X16:Y16)</f>
        <v>0</v>
      </c>
      <c r="Y22" s="25"/>
      <c r="Z22" s="94"/>
    </row>
    <row r="23" ht="23.25" customHeight="1">
      <c r="A23" s="90" t="s">
        <v>173</v>
      </c>
      <c r="B23" s="15" t="str">
        <f t="shared" ref="B23:M23" si="4">IF(B22=(B16+B17),"ok")</f>
        <v>ok</v>
      </c>
      <c r="C23" s="15" t="str">
        <f t="shared" si="4"/>
        <v>ok</v>
      </c>
      <c r="D23" s="15" t="str">
        <f t="shared" si="4"/>
        <v>ok</v>
      </c>
      <c r="E23" s="15" t="str">
        <f t="shared" si="4"/>
        <v>ok</v>
      </c>
      <c r="F23" s="15" t="str">
        <f t="shared" si="4"/>
        <v>ok</v>
      </c>
      <c r="G23" s="15" t="str">
        <f t="shared" si="4"/>
        <v>ok</v>
      </c>
      <c r="H23" s="15" t="str">
        <f t="shared" si="4"/>
        <v>ok</v>
      </c>
      <c r="I23" s="15" t="str">
        <f t="shared" si="4"/>
        <v>ok</v>
      </c>
      <c r="J23" s="15" t="str">
        <f t="shared" si="4"/>
        <v>ok</v>
      </c>
      <c r="K23" s="15" t="str">
        <f t="shared" si="4"/>
        <v>ok</v>
      </c>
      <c r="L23" s="15" t="str">
        <f t="shared" si="4"/>
        <v>ok</v>
      </c>
      <c r="M23" s="15" t="str">
        <f t="shared" si="4"/>
        <v>ok</v>
      </c>
      <c r="N23" s="14"/>
    </row>
    <row r="24" ht="15.75" customHeight="1">
      <c r="A24" s="286"/>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row>
    <row r="25" ht="15.75" customHeight="1"/>
    <row r="26" ht="15.75" customHeight="1">
      <c r="A26" s="267" t="s">
        <v>154</v>
      </c>
      <c r="E26" s="285" t="s">
        <v>382</v>
      </c>
    </row>
    <row r="27" ht="15.75" customHeight="1">
      <c r="A27" s="78" t="s">
        <v>154</v>
      </c>
      <c r="B27" s="79" t="s">
        <v>155</v>
      </c>
      <c r="C27" s="79" t="s">
        <v>156</v>
      </c>
      <c r="D27" s="79" t="s">
        <v>157</v>
      </c>
      <c r="E27" s="79" t="s">
        <v>158</v>
      </c>
      <c r="F27" s="79" t="s">
        <v>159</v>
      </c>
      <c r="G27" s="79" t="s">
        <v>160</v>
      </c>
      <c r="H27" s="79" t="s">
        <v>161</v>
      </c>
      <c r="I27" s="79" t="s">
        <v>162</v>
      </c>
      <c r="J27" s="79" t="s">
        <v>163</v>
      </c>
      <c r="K27" s="79" t="s">
        <v>164</v>
      </c>
      <c r="L27" s="79" t="s">
        <v>165</v>
      </c>
      <c r="M27" s="79" t="s">
        <v>166</v>
      </c>
      <c r="Q27" s="29"/>
      <c r="S27" s="29"/>
      <c r="U27" s="29"/>
      <c r="W27" s="80"/>
      <c r="Y27" s="80"/>
      <c r="Z27" s="81"/>
    </row>
    <row r="28" ht="15.75" customHeight="1">
      <c r="A28" s="82" t="s">
        <v>167</v>
      </c>
      <c r="B28" s="83"/>
      <c r="C28" s="83"/>
      <c r="D28" s="83"/>
      <c r="E28" s="83"/>
      <c r="F28" s="83"/>
      <c r="G28" s="83"/>
      <c r="H28" s="83"/>
      <c r="I28" s="83"/>
      <c r="J28" s="83"/>
      <c r="K28" s="83"/>
      <c r="L28" s="83"/>
      <c r="M28" s="83"/>
      <c r="V28" s="83"/>
      <c r="W28" s="83"/>
      <c r="X28" s="83"/>
      <c r="Y28" s="83"/>
    </row>
    <row r="29" ht="15.75" customHeight="1">
      <c r="A29" s="82" t="s">
        <v>168</v>
      </c>
      <c r="B29" s="83"/>
      <c r="C29" s="83"/>
      <c r="D29" s="83"/>
      <c r="E29" s="83"/>
      <c r="F29" s="83"/>
      <c r="G29" s="83"/>
      <c r="H29" s="83"/>
      <c r="I29" s="83"/>
      <c r="J29" s="83"/>
      <c r="K29" s="83"/>
      <c r="L29" s="83"/>
      <c r="M29" s="83"/>
      <c r="V29" s="83"/>
      <c r="W29" s="83"/>
      <c r="X29" s="83"/>
      <c r="Y29" s="83"/>
    </row>
    <row r="30" ht="15.75" customHeight="1">
      <c r="A30" s="84" t="s">
        <v>169</v>
      </c>
      <c r="B30" s="24"/>
      <c r="C30" s="24"/>
      <c r="D30" s="24"/>
      <c r="E30" s="24"/>
      <c r="F30" s="24"/>
      <c r="G30" s="24"/>
      <c r="H30" s="24"/>
      <c r="I30" s="24"/>
      <c r="J30" s="24"/>
      <c r="K30" s="24"/>
      <c r="L30" s="24"/>
      <c r="M30" s="25"/>
      <c r="V30" s="85"/>
      <c r="W30" s="85"/>
      <c r="X30" s="85"/>
      <c r="Y30" s="85"/>
    </row>
    <row r="31" ht="15.75" customHeight="1">
      <c r="A31" s="86" t="s">
        <v>170</v>
      </c>
      <c r="B31" s="85"/>
      <c r="C31" s="85"/>
      <c r="D31" s="85"/>
      <c r="E31" s="85"/>
      <c r="F31" s="85"/>
      <c r="G31" s="85"/>
      <c r="H31" s="85"/>
      <c r="I31" s="85"/>
      <c r="J31" s="85"/>
      <c r="K31" s="85"/>
      <c r="L31" s="85"/>
      <c r="M31" s="85"/>
      <c r="V31" s="85"/>
      <c r="W31" s="85"/>
      <c r="X31" s="85"/>
      <c r="Y31" s="85"/>
    </row>
    <row r="32" ht="15.75" customHeight="1">
      <c r="A32" s="86" t="s">
        <v>170</v>
      </c>
      <c r="B32" s="85"/>
      <c r="C32" s="85"/>
      <c r="D32" s="85"/>
      <c r="E32" s="85"/>
      <c r="F32" s="85"/>
      <c r="G32" s="85"/>
      <c r="H32" s="85"/>
      <c r="I32" s="85"/>
      <c r="J32" s="85"/>
      <c r="K32" s="85"/>
      <c r="L32" s="85"/>
      <c r="M32" s="85"/>
      <c r="V32" s="85"/>
      <c r="W32" s="85"/>
      <c r="X32" s="85"/>
      <c r="Y32" s="85"/>
    </row>
    <row r="33" ht="15.75" customHeight="1">
      <c r="A33" s="87" t="s">
        <v>171</v>
      </c>
      <c r="B33" s="85"/>
      <c r="C33" s="85"/>
      <c r="D33" s="85"/>
      <c r="E33" s="85"/>
      <c r="F33" s="85"/>
      <c r="G33" s="85"/>
      <c r="H33" s="85"/>
      <c r="I33" s="85"/>
      <c r="J33" s="85"/>
      <c r="K33" s="85"/>
      <c r="L33" s="85"/>
      <c r="M33" s="85"/>
      <c r="V33" s="85"/>
      <c r="W33" s="85"/>
      <c r="X33" s="85"/>
      <c r="Y33" s="85"/>
    </row>
    <row r="34" ht="15.75" customHeight="1">
      <c r="A34" s="88" t="s">
        <v>172</v>
      </c>
      <c r="B34" s="89">
        <f t="shared" ref="B34:M34" si="5">SUM(B31:B33)</f>
        <v>0</v>
      </c>
      <c r="C34" s="89">
        <f t="shared" si="5"/>
        <v>0</v>
      </c>
      <c r="D34" s="89">
        <f t="shared" si="5"/>
        <v>0</v>
      </c>
      <c r="E34" s="89">
        <f t="shared" si="5"/>
        <v>0</v>
      </c>
      <c r="F34" s="89">
        <f t="shared" si="5"/>
        <v>0</v>
      </c>
      <c r="G34" s="89">
        <f t="shared" si="5"/>
        <v>0</v>
      </c>
      <c r="H34" s="89">
        <f t="shared" si="5"/>
        <v>0</v>
      </c>
      <c r="I34" s="89">
        <f t="shared" si="5"/>
        <v>0</v>
      </c>
      <c r="J34" s="89">
        <f t="shared" si="5"/>
        <v>0</v>
      </c>
      <c r="K34" s="89">
        <f t="shared" si="5"/>
        <v>0</v>
      </c>
      <c r="L34" s="89">
        <f t="shared" si="5"/>
        <v>0</v>
      </c>
      <c r="M34" s="89">
        <f t="shared" si="5"/>
        <v>0</v>
      </c>
      <c r="V34" s="89">
        <f>SUM(V28:W28)</f>
        <v>0</v>
      </c>
      <c r="W34" s="25"/>
      <c r="X34" s="89">
        <f>SUM(X28:Y28)</f>
        <v>0</v>
      </c>
      <c r="Y34" s="25"/>
    </row>
    <row r="35" ht="23.25" customHeight="1">
      <c r="A35" s="90" t="s">
        <v>173</v>
      </c>
      <c r="B35" s="15" t="str">
        <f t="shared" ref="B35:M35" si="6">IF(B34=(B28+B29),"ok")</f>
        <v>ok</v>
      </c>
      <c r="C35" s="15" t="str">
        <f t="shared" si="6"/>
        <v>ok</v>
      </c>
      <c r="D35" s="15" t="str">
        <f t="shared" si="6"/>
        <v>ok</v>
      </c>
      <c r="E35" s="15" t="str">
        <f t="shared" si="6"/>
        <v>ok</v>
      </c>
      <c r="F35" s="15" t="str">
        <f t="shared" si="6"/>
        <v>ok</v>
      </c>
      <c r="G35" s="15" t="str">
        <f t="shared" si="6"/>
        <v>ok</v>
      </c>
      <c r="H35" s="15" t="str">
        <f t="shared" si="6"/>
        <v>ok</v>
      </c>
      <c r="I35" s="15" t="str">
        <f t="shared" si="6"/>
        <v>ok</v>
      </c>
      <c r="J35" s="15" t="str">
        <f t="shared" si="6"/>
        <v>ok</v>
      </c>
      <c r="K35" s="15" t="str">
        <f t="shared" si="6"/>
        <v>ok</v>
      </c>
      <c r="L35" s="15" t="str">
        <f t="shared" si="6"/>
        <v>ok</v>
      </c>
      <c r="M35" s="15" t="str">
        <f t="shared" si="6"/>
        <v>ok</v>
      </c>
      <c r="N35" s="14"/>
    </row>
    <row r="36" ht="10.5" customHeight="1"/>
    <row r="37" ht="16.5" customHeight="1">
      <c r="A37" s="91" t="s">
        <v>174</v>
      </c>
      <c r="B37" s="79" t="s">
        <v>155</v>
      </c>
      <c r="C37" s="79" t="s">
        <v>156</v>
      </c>
      <c r="D37" s="79" t="s">
        <v>157</v>
      </c>
      <c r="E37" s="79" t="s">
        <v>158</v>
      </c>
      <c r="F37" s="79" t="s">
        <v>159</v>
      </c>
      <c r="G37" s="79" t="s">
        <v>160</v>
      </c>
      <c r="H37" s="79" t="s">
        <v>161</v>
      </c>
      <c r="I37" s="79" t="s">
        <v>162</v>
      </c>
      <c r="J37" s="79" t="s">
        <v>163</v>
      </c>
      <c r="K37" s="79" t="s">
        <v>164</v>
      </c>
      <c r="L37" s="79" t="s">
        <v>165</v>
      </c>
      <c r="M37" s="79" t="s">
        <v>166</v>
      </c>
      <c r="Q37" s="29"/>
      <c r="S37" s="29"/>
      <c r="U37" s="29"/>
      <c r="W37" s="80"/>
      <c r="Y37" s="80"/>
      <c r="Z37" s="81"/>
    </row>
    <row r="38" ht="15.75" customHeight="1">
      <c r="A38" s="82" t="s">
        <v>167</v>
      </c>
      <c r="B38" s="83"/>
      <c r="C38" s="83"/>
      <c r="D38" s="83"/>
      <c r="E38" s="83"/>
      <c r="F38" s="83"/>
      <c r="G38" s="83"/>
      <c r="H38" s="83"/>
      <c r="I38" s="83"/>
      <c r="J38" s="83"/>
      <c r="K38" s="83"/>
      <c r="L38" s="83"/>
      <c r="M38" s="83"/>
      <c r="V38" s="83"/>
      <c r="W38" s="83"/>
      <c r="X38" s="83"/>
      <c r="Y38" s="83"/>
    </row>
    <row r="39" ht="15.75" customHeight="1">
      <c r="A39" s="82" t="s">
        <v>168</v>
      </c>
      <c r="B39" s="83"/>
      <c r="C39" s="83"/>
      <c r="D39" s="83"/>
      <c r="E39" s="83"/>
      <c r="F39" s="83"/>
      <c r="G39" s="83"/>
      <c r="H39" s="83"/>
      <c r="I39" s="83"/>
      <c r="J39" s="83"/>
      <c r="K39" s="83"/>
      <c r="L39" s="83"/>
      <c r="M39" s="83"/>
      <c r="V39" s="83"/>
      <c r="W39" s="83"/>
      <c r="X39" s="83"/>
      <c r="Y39" s="83"/>
    </row>
    <row r="40" ht="15.75" customHeight="1">
      <c r="A40" s="84" t="s">
        <v>169</v>
      </c>
      <c r="B40" s="24"/>
      <c r="C40" s="24"/>
      <c r="D40" s="24"/>
      <c r="E40" s="24"/>
      <c r="F40" s="24"/>
      <c r="G40" s="24"/>
      <c r="H40" s="24"/>
      <c r="I40" s="24"/>
      <c r="J40" s="24"/>
      <c r="K40" s="24"/>
      <c r="L40" s="24"/>
      <c r="M40" s="25"/>
      <c r="V40" s="85"/>
      <c r="W40" s="85"/>
      <c r="X40" s="85"/>
      <c r="Y40" s="85"/>
    </row>
    <row r="41" ht="15.75" customHeight="1">
      <c r="A41" s="86" t="s">
        <v>170</v>
      </c>
      <c r="B41" s="85"/>
      <c r="C41" s="85"/>
      <c r="D41" s="85"/>
      <c r="E41" s="85"/>
      <c r="F41" s="85"/>
      <c r="G41" s="85"/>
      <c r="H41" s="85"/>
      <c r="I41" s="85"/>
      <c r="J41" s="85"/>
      <c r="K41" s="85"/>
      <c r="L41" s="85"/>
      <c r="M41" s="85"/>
      <c r="V41" s="85"/>
      <c r="W41" s="85"/>
      <c r="X41" s="85"/>
      <c r="Y41" s="85"/>
    </row>
    <row r="42" ht="15.75" customHeight="1">
      <c r="A42" s="86" t="s">
        <v>170</v>
      </c>
      <c r="B42" s="85"/>
      <c r="C42" s="85"/>
      <c r="D42" s="85"/>
      <c r="E42" s="85"/>
      <c r="F42" s="85"/>
      <c r="G42" s="85"/>
      <c r="H42" s="85"/>
      <c r="I42" s="85"/>
      <c r="J42" s="85"/>
      <c r="K42" s="85"/>
      <c r="L42" s="85"/>
      <c r="M42" s="85"/>
      <c r="V42" s="85"/>
      <c r="W42" s="85"/>
      <c r="X42" s="85"/>
      <c r="Y42" s="85"/>
    </row>
    <row r="43" ht="15.75" customHeight="1">
      <c r="A43" s="87" t="s">
        <v>171</v>
      </c>
      <c r="B43" s="85"/>
      <c r="C43" s="85"/>
      <c r="D43" s="85"/>
      <c r="E43" s="85"/>
      <c r="F43" s="85"/>
      <c r="G43" s="85"/>
      <c r="H43" s="85"/>
      <c r="I43" s="85"/>
      <c r="J43" s="85"/>
      <c r="K43" s="85"/>
      <c r="L43" s="85"/>
      <c r="M43" s="85"/>
      <c r="V43" s="85"/>
      <c r="W43" s="85"/>
      <c r="X43" s="85"/>
      <c r="Y43" s="85"/>
    </row>
    <row r="44" ht="15.75" customHeight="1">
      <c r="A44" s="92" t="s">
        <v>172</v>
      </c>
      <c r="B44" s="93">
        <f t="shared" ref="B44:M44" si="7">SUM(B41:B43)</f>
        <v>0</v>
      </c>
      <c r="C44" s="93">
        <f t="shared" si="7"/>
        <v>0</v>
      </c>
      <c r="D44" s="93">
        <f t="shared" si="7"/>
        <v>0</v>
      </c>
      <c r="E44" s="93">
        <f t="shared" si="7"/>
        <v>0</v>
      </c>
      <c r="F44" s="93">
        <f t="shared" si="7"/>
        <v>0</v>
      </c>
      <c r="G44" s="93">
        <f t="shared" si="7"/>
        <v>0</v>
      </c>
      <c r="H44" s="93">
        <f t="shared" si="7"/>
        <v>0</v>
      </c>
      <c r="I44" s="93">
        <f t="shared" si="7"/>
        <v>0</v>
      </c>
      <c r="J44" s="93">
        <f t="shared" si="7"/>
        <v>0</v>
      </c>
      <c r="K44" s="93">
        <f t="shared" si="7"/>
        <v>0</v>
      </c>
      <c r="L44" s="93">
        <f t="shared" si="7"/>
        <v>0</v>
      </c>
      <c r="M44" s="93">
        <f t="shared" si="7"/>
        <v>0</v>
      </c>
      <c r="N44" s="94"/>
      <c r="O44" s="94"/>
      <c r="P44" s="94"/>
      <c r="Q44" s="94"/>
      <c r="R44" s="94"/>
      <c r="S44" s="94"/>
      <c r="T44" s="94"/>
      <c r="U44" s="94"/>
      <c r="V44" s="93">
        <f>SUM(V38:W38)</f>
        <v>0</v>
      </c>
      <c r="W44" s="25"/>
      <c r="X44" s="93">
        <f>SUM(X38:Y38)</f>
        <v>0</v>
      </c>
      <c r="Y44" s="25"/>
      <c r="Z44" s="94"/>
    </row>
    <row r="45" ht="23.25" customHeight="1">
      <c r="A45" s="90" t="s">
        <v>173</v>
      </c>
      <c r="B45" s="15" t="str">
        <f t="shared" ref="B45:M45" si="8">IF(B44=(B38+B39),"ok")</f>
        <v>ok</v>
      </c>
      <c r="C45" s="15" t="str">
        <f t="shared" si="8"/>
        <v>ok</v>
      </c>
      <c r="D45" s="15" t="str">
        <f t="shared" si="8"/>
        <v>ok</v>
      </c>
      <c r="E45" s="15" t="str">
        <f t="shared" si="8"/>
        <v>ok</v>
      </c>
      <c r="F45" s="15" t="str">
        <f t="shared" si="8"/>
        <v>ok</v>
      </c>
      <c r="G45" s="15" t="str">
        <f t="shared" si="8"/>
        <v>ok</v>
      </c>
      <c r="H45" s="15" t="str">
        <f t="shared" si="8"/>
        <v>ok</v>
      </c>
      <c r="I45" s="15" t="str">
        <f t="shared" si="8"/>
        <v>ok</v>
      </c>
      <c r="J45" s="15" t="str">
        <f t="shared" si="8"/>
        <v>ok</v>
      </c>
      <c r="K45" s="15" t="str">
        <f t="shared" si="8"/>
        <v>ok</v>
      </c>
      <c r="L45" s="15" t="str">
        <f t="shared" si="8"/>
        <v>ok</v>
      </c>
      <c r="M45" s="15" t="str">
        <f t="shared" si="8"/>
        <v>ok</v>
      </c>
      <c r="N45" s="14"/>
    </row>
    <row r="46" ht="15.75" customHeight="1">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row>
    <row r="47" ht="15.75" customHeight="1"/>
    <row r="48" ht="15.75" customHeight="1">
      <c r="A48" s="267" t="s">
        <v>154</v>
      </c>
      <c r="E48" s="285" t="s">
        <v>383</v>
      </c>
    </row>
    <row r="49" ht="15.75" customHeight="1">
      <c r="A49" s="78" t="s">
        <v>154</v>
      </c>
      <c r="B49" s="79" t="s">
        <v>155</v>
      </c>
      <c r="C49" s="79" t="s">
        <v>156</v>
      </c>
      <c r="D49" s="79" t="s">
        <v>157</v>
      </c>
      <c r="E49" s="79" t="s">
        <v>158</v>
      </c>
      <c r="F49" s="79" t="s">
        <v>159</v>
      </c>
      <c r="G49" s="79" t="s">
        <v>160</v>
      </c>
      <c r="H49" s="79" t="s">
        <v>161</v>
      </c>
      <c r="I49" s="79" t="s">
        <v>162</v>
      </c>
      <c r="J49" s="79" t="s">
        <v>163</v>
      </c>
      <c r="K49" s="79" t="s">
        <v>164</v>
      </c>
      <c r="L49" s="79" t="s">
        <v>165</v>
      </c>
      <c r="M49" s="79" t="s">
        <v>166</v>
      </c>
      <c r="Q49" s="29"/>
      <c r="S49" s="29"/>
      <c r="U49" s="29"/>
      <c r="W49" s="80"/>
      <c r="Y49" s="80"/>
      <c r="Z49" s="81"/>
    </row>
    <row r="50" ht="15.75" customHeight="1">
      <c r="A50" s="82" t="s">
        <v>167</v>
      </c>
      <c r="B50" s="83"/>
      <c r="C50" s="83"/>
      <c r="D50" s="83"/>
      <c r="E50" s="83"/>
      <c r="F50" s="83"/>
      <c r="G50" s="83"/>
      <c r="H50" s="83"/>
      <c r="I50" s="83"/>
      <c r="J50" s="83"/>
      <c r="K50" s="83"/>
      <c r="L50" s="83"/>
      <c r="M50" s="83"/>
      <c r="V50" s="83"/>
      <c r="W50" s="83"/>
      <c r="X50" s="83"/>
      <c r="Y50" s="83"/>
    </row>
    <row r="51" ht="15.75" customHeight="1">
      <c r="A51" s="82" t="s">
        <v>168</v>
      </c>
      <c r="B51" s="83"/>
      <c r="C51" s="83"/>
      <c r="D51" s="83"/>
      <c r="E51" s="83"/>
      <c r="F51" s="83"/>
      <c r="G51" s="83"/>
      <c r="H51" s="83"/>
      <c r="I51" s="83"/>
      <c r="J51" s="83"/>
      <c r="K51" s="83"/>
      <c r="L51" s="83"/>
      <c r="M51" s="83"/>
      <c r="V51" s="83"/>
      <c r="W51" s="83"/>
      <c r="X51" s="83"/>
      <c r="Y51" s="83"/>
    </row>
    <row r="52" ht="15.75" customHeight="1">
      <c r="A52" s="84" t="s">
        <v>169</v>
      </c>
      <c r="B52" s="24"/>
      <c r="C52" s="24"/>
      <c r="D52" s="24"/>
      <c r="E52" s="24"/>
      <c r="F52" s="24"/>
      <c r="G52" s="24"/>
      <c r="H52" s="24"/>
      <c r="I52" s="24"/>
      <c r="J52" s="24"/>
      <c r="K52" s="24"/>
      <c r="L52" s="24"/>
      <c r="M52" s="25"/>
      <c r="V52" s="85"/>
      <c r="W52" s="85"/>
      <c r="X52" s="85"/>
      <c r="Y52" s="85"/>
    </row>
    <row r="53" ht="15.75" customHeight="1">
      <c r="A53" s="86" t="s">
        <v>170</v>
      </c>
      <c r="B53" s="85"/>
      <c r="C53" s="85"/>
      <c r="D53" s="85"/>
      <c r="E53" s="85"/>
      <c r="F53" s="85"/>
      <c r="G53" s="85"/>
      <c r="H53" s="85"/>
      <c r="I53" s="85"/>
      <c r="J53" s="85"/>
      <c r="K53" s="85"/>
      <c r="L53" s="85"/>
      <c r="M53" s="85"/>
      <c r="V53" s="85"/>
      <c r="W53" s="85"/>
      <c r="X53" s="85"/>
      <c r="Y53" s="85"/>
    </row>
    <row r="54" ht="15.75" customHeight="1">
      <c r="A54" s="86" t="s">
        <v>170</v>
      </c>
      <c r="B54" s="85"/>
      <c r="C54" s="85"/>
      <c r="D54" s="85"/>
      <c r="E54" s="85"/>
      <c r="F54" s="85"/>
      <c r="G54" s="85"/>
      <c r="H54" s="85"/>
      <c r="I54" s="85"/>
      <c r="J54" s="85"/>
      <c r="K54" s="85"/>
      <c r="L54" s="85"/>
      <c r="M54" s="85"/>
      <c r="V54" s="85"/>
      <c r="W54" s="85"/>
      <c r="X54" s="85"/>
      <c r="Y54" s="85"/>
    </row>
    <row r="55" ht="15.75" customHeight="1">
      <c r="A55" s="87" t="s">
        <v>171</v>
      </c>
      <c r="B55" s="85"/>
      <c r="C55" s="85"/>
      <c r="D55" s="85"/>
      <c r="E55" s="85"/>
      <c r="F55" s="85"/>
      <c r="G55" s="85"/>
      <c r="H55" s="85"/>
      <c r="I55" s="85"/>
      <c r="J55" s="85"/>
      <c r="K55" s="85"/>
      <c r="L55" s="85"/>
      <c r="M55" s="85"/>
      <c r="V55" s="85"/>
      <c r="W55" s="85"/>
      <c r="X55" s="85"/>
      <c r="Y55" s="85"/>
    </row>
    <row r="56" ht="15.75" customHeight="1">
      <c r="A56" s="88" t="s">
        <v>172</v>
      </c>
      <c r="B56" s="89">
        <f t="shared" ref="B56:M56" si="9">SUM(B53:B55)</f>
        <v>0</v>
      </c>
      <c r="C56" s="89">
        <f t="shared" si="9"/>
        <v>0</v>
      </c>
      <c r="D56" s="89">
        <f t="shared" si="9"/>
        <v>0</v>
      </c>
      <c r="E56" s="89">
        <f t="shared" si="9"/>
        <v>0</v>
      </c>
      <c r="F56" s="89">
        <f t="shared" si="9"/>
        <v>0</v>
      </c>
      <c r="G56" s="89">
        <f t="shared" si="9"/>
        <v>0</v>
      </c>
      <c r="H56" s="89">
        <f t="shared" si="9"/>
        <v>0</v>
      </c>
      <c r="I56" s="89">
        <f t="shared" si="9"/>
        <v>0</v>
      </c>
      <c r="J56" s="89">
        <f t="shared" si="9"/>
        <v>0</v>
      </c>
      <c r="K56" s="89">
        <f t="shared" si="9"/>
        <v>0</v>
      </c>
      <c r="L56" s="89">
        <f t="shared" si="9"/>
        <v>0</v>
      </c>
      <c r="M56" s="89">
        <f t="shared" si="9"/>
        <v>0</v>
      </c>
      <c r="V56" s="89">
        <f>SUM(V50:W50)</f>
        <v>0</v>
      </c>
      <c r="W56" s="25"/>
      <c r="X56" s="89">
        <f>SUM(X50:Y50)</f>
        <v>0</v>
      </c>
      <c r="Y56" s="25"/>
    </row>
    <row r="57" ht="23.25" customHeight="1">
      <c r="A57" s="90" t="s">
        <v>173</v>
      </c>
      <c r="B57" s="15" t="str">
        <f t="shared" ref="B57:M57" si="10">IF(B56=(B50+B51),"ok")</f>
        <v>ok</v>
      </c>
      <c r="C57" s="15" t="str">
        <f t="shared" si="10"/>
        <v>ok</v>
      </c>
      <c r="D57" s="15" t="str">
        <f t="shared" si="10"/>
        <v>ok</v>
      </c>
      <c r="E57" s="15" t="str">
        <f t="shared" si="10"/>
        <v>ok</v>
      </c>
      <c r="F57" s="15" t="str">
        <f t="shared" si="10"/>
        <v>ok</v>
      </c>
      <c r="G57" s="15" t="str">
        <f t="shared" si="10"/>
        <v>ok</v>
      </c>
      <c r="H57" s="15" t="str">
        <f t="shared" si="10"/>
        <v>ok</v>
      </c>
      <c r="I57" s="15" t="str">
        <f t="shared" si="10"/>
        <v>ok</v>
      </c>
      <c r="J57" s="15" t="str">
        <f t="shared" si="10"/>
        <v>ok</v>
      </c>
      <c r="K57" s="15" t="str">
        <f t="shared" si="10"/>
        <v>ok</v>
      </c>
      <c r="L57" s="15" t="str">
        <f t="shared" si="10"/>
        <v>ok</v>
      </c>
      <c r="M57" s="15" t="str">
        <f t="shared" si="10"/>
        <v>ok</v>
      </c>
      <c r="N57" s="14"/>
    </row>
    <row r="58" ht="10.5" customHeight="1"/>
    <row r="59" ht="16.5" customHeight="1">
      <c r="A59" s="91" t="s">
        <v>174</v>
      </c>
      <c r="B59" s="79" t="s">
        <v>155</v>
      </c>
      <c r="C59" s="79" t="s">
        <v>156</v>
      </c>
      <c r="D59" s="79" t="s">
        <v>157</v>
      </c>
      <c r="E59" s="79" t="s">
        <v>158</v>
      </c>
      <c r="F59" s="79" t="s">
        <v>159</v>
      </c>
      <c r="G59" s="79" t="s">
        <v>160</v>
      </c>
      <c r="H59" s="79" t="s">
        <v>161</v>
      </c>
      <c r="I59" s="79" t="s">
        <v>162</v>
      </c>
      <c r="J59" s="79" t="s">
        <v>163</v>
      </c>
      <c r="K59" s="79" t="s">
        <v>164</v>
      </c>
      <c r="L59" s="79" t="s">
        <v>165</v>
      </c>
      <c r="M59" s="79" t="s">
        <v>166</v>
      </c>
      <c r="Q59" s="29"/>
      <c r="S59" s="29"/>
      <c r="U59" s="29"/>
      <c r="W59" s="80"/>
      <c r="Y59" s="80"/>
      <c r="Z59" s="81"/>
    </row>
    <row r="60" ht="15.75" customHeight="1">
      <c r="A60" s="82" t="s">
        <v>167</v>
      </c>
      <c r="B60" s="83"/>
      <c r="C60" s="83"/>
      <c r="D60" s="83"/>
      <c r="E60" s="83"/>
      <c r="F60" s="83"/>
      <c r="G60" s="83"/>
      <c r="H60" s="83"/>
      <c r="I60" s="83"/>
      <c r="J60" s="83"/>
      <c r="K60" s="83"/>
      <c r="L60" s="83"/>
      <c r="M60" s="83"/>
      <c r="V60" s="83"/>
      <c r="W60" s="83"/>
      <c r="X60" s="83"/>
      <c r="Y60" s="83"/>
    </row>
    <row r="61" ht="15.75" customHeight="1">
      <c r="A61" s="82" t="s">
        <v>168</v>
      </c>
      <c r="B61" s="83"/>
      <c r="C61" s="83"/>
      <c r="D61" s="83"/>
      <c r="E61" s="83"/>
      <c r="F61" s="83"/>
      <c r="G61" s="83"/>
      <c r="H61" s="83"/>
      <c r="I61" s="83"/>
      <c r="J61" s="83"/>
      <c r="K61" s="83"/>
      <c r="L61" s="83"/>
      <c r="M61" s="83"/>
      <c r="V61" s="83"/>
      <c r="W61" s="83"/>
      <c r="X61" s="83"/>
      <c r="Y61" s="83"/>
    </row>
    <row r="62" ht="15.75" customHeight="1">
      <c r="A62" s="84" t="s">
        <v>169</v>
      </c>
      <c r="B62" s="24"/>
      <c r="C62" s="24"/>
      <c r="D62" s="24"/>
      <c r="E62" s="24"/>
      <c r="F62" s="24"/>
      <c r="G62" s="24"/>
      <c r="H62" s="24"/>
      <c r="I62" s="24"/>
      <c r="J62" s="24"/>
      <c r="K62" s="24"/>
      <c r="L62" s="24"/>
      <c r="M62" s="25"/>
      <c r="V62" s="85"/>
      <c r="W62" s="85"/>
      <c r="X62" s="85"/>
      <c r="Y62" s="85"/>
    </row>
    <row r="63" ht="15.75" customHeight="1">
      <c r="A63" s="86" t="s">
        <v>170</v>
      </c>
      <c r="B63" s="85"/>
      <c r="C63" s="85"/>
      <c r="D63" s="85"/>
      <c r="E63" s="85"/>
      <c r="F63" s="85"/>
      <c r="G63" s="85"/>
      <c r="H63" s="85"/>
      <c r="I63" s="85"/>
      <c r="J63" s="85"/>
      <c r="K63" s="85"/>
      <c r="L63" s="85"/>
      <c r="M63" s="85"/>
      <c r="V63" s="85"/>
      <c r="W63" s="85"/>
      <c r="X63" s="85"/>
      <c r="Y63" s="85"/>
    </row>
    <row r="64" ht="15.75" customHeight="1">
      <c r="A64" s="86" t="s">
        <v>170</v>
      </c>
      <c r="B64" s="85"/>
      <c r="C64" s="85"/>
      <c r="D64" s="85"/>
      <c r="E64" s="85"/>
      <c r="F64" s="85"/>
      <c r="G64" s="85"/>
      <c r="H64" s="85"/>
      <c r="I64" s="85"/>
      <c r="J64" s="85"/>
      <c r="K64" s="85"/>
      <c r="L64" s="85"/>
      <c r="M64" s="85"/>
      <c r="V64" s="85"/>
      <c r="W64" s="85"/>
      <c r="X64" s="85"/>
      <c r="Y64" s="85"/>
    </row>
    <row r="65" ht="15.75" customHeight="1">
      <c r="A65" s="87" t="s">
        <v>171</v>
      </c>
      <c r="B65" s="85"/>
      <c r="C65" s="85"/>
      <c r="D65" s="85"/>
      <c r="E65" s="85"/>
      <c r="F65" s="85"/>
      <c r="G65" s="85"/>
      <c r="H65" s="85"/>
      <c r="I65" s="85"/>
      <c r="J65" s="85"/>
      <c r="K65" s="85"/>
      <c r="L65" s="85"/>
      <c r="M65" s="85"/>
      <c r="V65" s="85"/>
      <c r="W65" s="85"/>
      <c r="X65" s="85"/>
      <c r="Y65" s="85"/>
    </row>
    <row r="66" ht="15.75" customHeight="1">
      <c r="A66" s="92" t="s">
        <v>172</v>
      </c>
      <c r="B66" s="93">
        <f t="shared" ref="B66:M66" si="11">SUM(B63:B65)</f>
        <v>0</v>
      </c>
      <c r="C66" s="93">
        <f t="shared" si="11"/>
        <v>0</v>
      </c>
      <c r="D66" s="93">
        <f t="shared" si="11"/>
        <v>0</v>
      </c>
      <c r="E66" s="93">
        <f t="shared" si="11"/>
        <v>0</v>
      </c>
      <c r="F66" s="93">
        <f t="shared" si="11"/>
        <v>0</v>
      </c>
      <c r="G66" s="93">
        <f t="shared" si="11"/>
        <v>0</v>
      </c>
      <c r="H66" s="93">
        <f t="shared" si="11"/>
        <v>0</v>
      </c>
      <c r="I66" s="93">
        <f t="shared" si="11"/>
        <v>0</v>
      </c>
      <c r="J66" s="93">
        <f t="shared" si="11"/>
        <v>0</v>
      </c>
      <c r="K66" s="93">
        <f t="shared" si="11"/>
        <v>0</v>
      </c>
      <c r="L66" s="93">
        <f t="shared" si="11"/>
        <v>0</v>
      </c>
      <c r="M66" s="93">
        <f t="shared" si="11"/>
        <v>0</v>
      </c>
      <c r="N66" s="94"/>
      <c r="O66" s="94"/>
      <c r="P66" s="94"/>
      <c r="Q66" s="94"/>
      <c r="R66" s="94"/>
      <c r="S66" s="94"/>
      <c r="T66" s="94"/>
      <c r="U66" s="94"/>
      <c r="V66" s="93">
        <f>SUM(V60:W60)</f>
        <v>0</v>
      </c>
      <c r="W66" s="25"/>
      <c r="X66" s="93">
        <f>SUM(X60:Y60)</f>
        <v>0</v>
      </c>
      <c r="Y66" s="25"/>
      <c r="Z66" s="94"/>
    </row>
    <row r="67" ht="23.25" customHeight="1">
      <c r="A67" s="90" t="s">
        <v>173</v>
      </c>
      <c r="B67" s="15" t="str">
        <f t="shared" ref="B67:M67" si="12">IF(B66=(B60+B61),"ok")</f>
        <v>ok</v>
      </c>
      <c r="C67" s="15" t="str">
        <f t="shared" si="12"/>
        <v>ok</v>
      </c>
      <c r="D67" s="15" t="str">
        <f t="shared" si="12"/>
        <v>ok</v>
      </c>
      <c r="E67" s="15" t="str">
        <f t="shared" si="12"/>
        <v>ok</v>
      </c>
      <c r="F67" s="15" t="str">
        <f t="shared" si="12"/>
        <v>ok</v>
      </c>
      <c r="G67" s="15" t="str">
        <f t="shared" si="12"/>
        <v>ok</v>
      </c>
      <c r="H67" s="15" t="str">
        <f t="shared" si="12"/>
        <v>ok</v>
      </c>
      <c r="I67" s="15" t="str">
        <f t="shared" si="12"/>
        <v>ok</v>
      </c>
      <c r="J67" s="15" t="str">
        <f t="shared" si="12"/>
        <v>ok</v>
      </c>
      <c r="K67" s="15" t="str">
        <f t="shared" si="12"/>
        <v>ok</v>
      </c>
      <c r="L67" s="15" t="str">
        <f t="shared" si="12"/>
        <v>ok</v>
      </c>
      <c r="M67" s="15" t="str">
        <f t="shared" si="12"/>
        <v>ok</v>
      </c>
      <c r="N67" s="14"/>
    </row>
    <row r="68" ht="15.75" customHeight="1">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row>
    <row r="69" ht="15.75" customHeight="1"/>
    <row r="70" ht="15.75" customHeight="1">
      <c r="A70" s="267" t="s">
        <v>154</v>
      </c>
      <c r="E70" s="285" t="s">
        <v>384</v>
      </c>
    </row>
    <row r="71" ht="15.75" customHeight="1">
      <c r="A71" s="78" t="s">
        <v>154</v>
      </c>
      <c r="B71" s="79" t="s">
        <v>155</v>
      </c>
      <c r="C71" s="79" t="s">
        <v>156</v>
      </c>
      <c r="D71" s="79" t="s">
        <v>157</v>
      </c>
      <c r="E71" s="79" t="s">
        <v>158</v>
      </c>
      <c r="F71" s="79" t="s">
        <v>159</v>
      </c>
      <c r="G71" s="79" t="s">
        <v>160</v>
      </c>
      <c r="H71" s="79" t="s">
        <v>161</v>
      </c>
      <c r="I71" s="79" t="s">
        <v>162</v>
      </c>
      <c r="J71" s="79" t="s">
        <v>163</v>
      </c>
      <c r="K71" s="79" t="s">
        <v>164</v>
      </c>
      <c r="L71" s="79" t="s">
        <v>165</v>
      </c>
      <c r="M71" s="79" t="s">
        <v>166</v>
      </c>
      <c r="Q71" s="29"/>
      <c r="S71" s="29"/>
      <c r="U71" s="29"/>
      <c r="W71" s="80"/>
      <c r="Y71" s="80"/>
      <c r="Z71" s="81"/>
    </row>
    <row r="72" ht="15.75" customHeight="1">
      <c r="A72" s="82" t="s">
        <v>167</v>
      </c>
      <c r="B72" s="83"/>
      <c r="C72" s="83"/>
      <c r="D72" s="83"/>
      <c r="E72" s="83"/>
      <c r="F72" s="83"/>
      <c r="G72" s="83"/>
      <c r="H72" s="83"/>
      <c r="I72" s="83"/>
      <c r="J72" s="83"/>
      <c r="K72" s="83"/>
      <c r="L72" s="83"/>
      <c r="M72" s="83"/>
      <c r="V72" s="83"/>
      <c r="W72" s="83"/>
      <c r="X72" s="83"/>
      <c r="Y72" s="83"/>
    </row>
    <row r="73" ht="15.75" customHeight="1">
      <c r="A73" s="82" t="s">
        <v>168</v>
      </c>
      <c r="B73" s="83"/>
      <c r="C73" s="83"/>
      <c r="D73" s="83"/>
      <c r="E73" s="83"/>
      <c r="F73" s="83"/>
      <c r="G73" s="83"/>
      <c r="H73" s="83"/>
      <c r="I73" s="83"/>
      <c r="J73" s="83"/>
      <c r="K73" s="83"/>
      <c r="L73" s="83"/>
      <c r="M73" s="83"/>
      <c r="V73" s="83"/>
      <c r="W73" s="83"/>
      <c r="X73" s="83"/>
      <c r="Y73" s="83"/>
    </row>
    <row r="74" ht="15.75" customHeight="1">
      <c r="A74" s="84" t="s">
        <v>169</v>
      </c>
      <c r="B74" s="24"/>
      <c r="C74" s="24"/>
      <c r="D74" s="24"/>
      <c r="E74" s="24"/>
      <c r="F74" s="24"/>
      <c r="G74" s="24"/>
      <c r="H74" s="24"/>
      <c r="I74" s="24"/>
      <c r="J74" s="24"/>
      <c r="K74" s="24"/>
      <c r="L74" s="24"/>
      <c r="M74" s="25"/>
      <c r="V74" s="85"/>
      <c r="W74" s="85"/>
      <c r="X74" s="85"/>
      <c r="Y74" s="85"/>
    </row>
    <row r="75" ht="15.75" customHeight="1">
      <c r="A75" s="86" t="s">
        <v>170</v>
      </c>
      <c r="B75" s="85"/>
      <c r="C75" s="85"/>
      <c r="D75" s="85"/>
      <c r="E75" s="85"/>
      <c r="F75" s="85"/>
      <c r="G75" s="85"/>
      <c r="H75" s="85"/>
      <c r="I75" s="85"/>
      <c r="J75" s="85"/>
      <c r="K75" s="85"/>
      <c r="L75" s="85"/>
      <c r="M75" s="85"/>
      <c r="V75" s="85"/>
      <c r="W75" s="85"/>
      <c r="X75" s="85"/>
      <c r="Y75" s="85"/>
    </row>
    <row r="76" ht="15.75" customHeight="1">
      <c r="A76" s="86" t="s">
        <v>170</v>
      </c>
      <c r="B76" s="85"/>
      <c r="C76" s="85"/>
      <c r="D76" s="85"/>
      <c r="E76" s="85"/>
      <c r="F76" s="85"/>
      <c r="G76" s="85"/>
      <c r="H76" s="85"/>
      <c r="I76" s="85"/>
      <c r="J76" s="85"/>
      <c r="K76" s="85"/>
      <c r="L76" s="85"/>
      <c r="M76" s="85"/>
      <c r="V76" s="85"/>
      <c r="W76" s="85"/>
      <c r="X76" s="85"/>
      <c r="Y76" s="85"/>
    </row>
    <row r="77" ht="15.75" customHeight="1">
      <c r="A77" s="87" t="s">
        <v>171</v>
      </c>
      <c r="B77" s="85"/>
      <c r="C77" s="85"/>
      <c r="D77" s="85"/>
      <c r="E77" s="85"/>
      <c r="F77" s="85"/>
      <c r="G77" s="85"/>
      <c r="H77" s="85"/>
      <c r="I77" s="85"/>
      <c r="J77" s="85"/>
      <c r="K77" s="85"/>
      <c r="L77" s="85"/>
      <c r="M77" s="85"/>
      <c r="V77" s="85"/>
      <c r="W77" s="85"/>
      <c r="X77" s="85"/>
      <c r="Y77" s="85"/>
    </row>
    <row r="78" ht="15.75" customHeight="1">
      <c r="A78" s="88" t="s">
        <v>172</v>
      </c>
      <c r="B78" s="89">
        <f t="shared" ref="B78:M78" si="13">SUM(B75:B77)</f>
        <v>0</v>
      </c>
      <c r="C78" s="89">
        <f t="shared" si="13"/>
        <v>0</v>
      </c>
      <c r="D78" s="89">
        <f t="shared" si="13"/>
        <v>0</v>
      </c>
      <c r="E78" s="89">
        <f t="shared" si="13"/>
        <v>0</v>
      </c>
      <c r="F78" s="89">
        <f t="shared" si="13"/>
        <v>0</v>
      </c>
      <c r="G78" s="89">
        <f t="shared" si="13"/>
        <v>0</v>
      </c>
      <c r="H78" s="89">
        <f t="shared" si="13"/>
        <v>0</v>
      </c>
      <c r="I78" s="89">
        <f t="shared" si="13"/>
        <v>0</v>
      </c>
      <c r="J78" s="89">
        <f t="shared" si="13"/>
        <v>0</v>
      </c>
      <c r="K78" s="89">
        <f t="shared" si="13"/>
        <v>0</v>
      </c>
      <c r="L78" s="89">
        <f t="shared" si="13"/>
        <v>0</v>
      </c>
      <c r="M78" s="89">
        <f t="shared" si="13"/>
        <v>0</v>
      </c>
      <c r="V78" s="89">
        <f>SUM(V72:W72)</f>
        <v>0</v>
      </c>
      <c r="W78" s="25"/>
      <c r="X78" s="89">
        <f>SUM(X72:Y72)</f>
        <v>0</v>
      </c>
      <c r="Y78" s="25"/>
    </row>
    <row r="79" ht="23.25" customHeight="1">
      <c r="A79" s="90" t="s">
        <v>173</v>
      </c>
      <c r="B79" s="15" t="str">
        <f t="shared" ref="B79:M79" si="14">IF(B78=(B72+B73),"ok")</f>
        <v>ok</v>
      </c>
      <c r="C79" s="15" t="str">
        <f t="shared" si="14"/>
        <v>ok</v>
      </c>
      <c r="D79" s="15" t="str">
        <f t="shared" si="14"/>
        <v>ok</v>
      </c>
      <c r="E79" s="15" t="str">
        <f t="shared" si="14"/>
        <v>ok</v>
      </c>
      <c r="F79" s="15" t="str">
        <f t="shared" si="14"/>
        <v>ok</v>
      </c>
      <c r="G79" s="15" t="str">
        <f t="shared" si="14"/>
        <v>ok</v>
      </c>
      <c r="H79" s="15" t="str">
        <f t="shared" si="14"/>
        <v>ok</v>
      </c>
      <c r="I79" s="15" t="str">
        <f t="shared" si="14"/>
        <v>ok</v>
      </c>
      <c r="J79" s="15" t="str">
        <f t="shared" si="14"/>
        <v>ok</v>
      </c>
      <c r="K79" s="15" t="str">
        <f t="shared" si="14"/>
        <v>ok</v>
      </c>
      <c r="L79" s="15" t="str">
        <f t="shared" si="14"/>
        <v>ok</v>
      </c>
      <c r="M79" s="15" t="str">
        <f t="shared" si="14"/>
        <v>ok</v>
      </c>
      <c r="N79" s="14"/>
    </row>
    <row r="80" ht="10.5" customHeight="1"/>
    <row r="81" ht="16.5" customHeight="1">
      <c r="A81" s="91" t="s">
        <v>174</v>
      </c>
      <c r="B81" s="79" t="s">
        <v>155</v>
      </c>
      <c r="C81" s="79" t="s">
        <v>156</v>
      </c>
      <c r="D81" s="79" t="s">
        <v>157</v>
      </c>
      <c r="E81" s="79" t="s">
        <v>158</v>
      </c>
      <c r="F81" s="79" t="s">
        <v>159</v>
      </c>
      <c r="G81" s="79" t="s">
        <v>160</v>
      </c>
      <c r="H81" s="79" t="s">
        <v>161</v>
      </c>
      <c r="I81" s="79" t="s">
        <v>162</v>
      </c>
      <c r="J81" s="79" t="s">
        <v>163</v>
      </c>
      <c r="K81" s="79" t="s">
        <v>164</v>
      </c>
      <c r="L81" s="79" t="s">
        <v>165</v>
      </c>
      <c r="M81" s="79" t="s">
        <v>166</v>
      </c>
      <c r="Q81" s="29"/>
      <c r="S81" s="29"/>
      <c r="U81" s="29"/>
      <c r="W81" s="80"/>
      <c r="Y81" s="80"/>
      <c r="Z81" s="81"/>
    </row>
    <row r="82" ht="15.75" customHeight="1">
      <c r="A82" s="82" t="s">
        <v>167</v>
      </c>
      <c r="B82" s="83"/>
      <c r="C82" s="83"/>
      <c r="D82" s="83"/>
      <c r="E82" s="83"/>
      <c r="F82" s="83"/>
      <c r="G82" s="83"/>
      <c r="H82" s="83"/>
      <c r="I82" s="83"/>
      <c r="J82" s="83"/>
      <c r="K82" s="83"/>
      <c r="L82" s="83"/>
      <c r="M82" s="83"/>
      <c r="V82" s="83"/>
      <c r="W82" s="83"/>
      <c r="X82" s="83"/>
      <c r="Y82" s="83"/>
    </row>
    <row r="83" ht="15.75" customHeight="1">
      <c r="A83" s="82" t="s">
        <v>168</v>
      </c>
      <c r="B83" s="83"/>
      <c r="C83" s="83"/>
      <c r="D83" s="83"/>
      <c r="E83" s="83"/>
      <c r="F83" s="83"/>
      <c r="G83" s="83"/>
      <c r="H83" s="83"/>
      <c r="I83" s="83"/>
      <c r="J83" s="83"/>
      <c r="K83" s="83"/>
      <c r="L83" s="83"/>
      <c r="M83" s="83"/>
      <c r="V83" s="83"/>
      <c r="W83" s="83"/>
      <c r="X83" s="83"/>
      <c r="Y83" s="83"/>
    </row>
    <row r="84" ht="15.75" customHeight="1">
      <c r="A84" s="84" t="s">
        <v>169</v>
      </c>
      <c r="B84" s="24"/>
      <c r="C84" s="24"/>
      <c r="D84" s="24"/>
      <c r="E84" s="24"/>
      <c r="F84" s="24"/>
      <c r="G84" s="24"/>
      <c r="H84" s="24"/>
      <c r="I84" s="24"/>
      <c r="J84" s="24"/>
      <c r="K84" s="24"/>
      <c r="L84" s="24"/>
      <c r="M84" s="25"/>
      <c r="V84" s="85"/>
      <c r="W84" s="85"/>
      <c r="X84" s="85"/>
      <c r="Y84" s="85"/>
    </row>
    <row r="85" ht="15.75" customHeight="1">
      <c r="A85" s="86" t="s">
        <v>170</v>
      </c>
      <c r="B85" s="85"/>
      <c r="C85" s="85"/>
      <c r="D85" s="85"/>
      <c r="E85" s="85"/>
      <c r="F85" s="85"/>
      <c r="G85" s="85"/>
      <c r="H85" s="85"/>
      <c r="I85" s="85"/>
      <c r="J85" s="85"/>
      <c r="K85" s="85"/>
      <c r="L85" s="85"/>
      <c r="M85" s="85"/>
      <c r="V85" s="85"/>
      <c r="W85" s="85"/>
      <c r="X85" s="85"/>
      <c r="Y85" s="85"/>
    </row>
    <row r="86" ht="15.75" customHeight="1">
      <c r="A86" s="86" t="s">
        <v>170</v>
      </c>
      <c r="B86" s="85"/>
      <c r="C86" s="85"/>
      <c r="D86" s="85"/>
      <c r="E86" s="85"/>
      <c r="F86" s="85"/>
      <c r="G86" s="85"/>
      <c r="H86" s="85"/>
      <c r="I86" s="85"/>
      <c r="J86" s="85"/>
      <c r="K86" s="85"/>
      <c r="L86" s="85"/>
      <c r="M86" s="85"/>
      <c r="V86" s="85"/>
      <c r="W86" s="85"/>
      <c r="X86" s="85"/>
      <c r="Y86" s="85"/>
    </row>
    <row r="87" ht="15.75" customHeight="1">
      <c r="A87" s="87" t="s">
        <v>171</v>
      </c>
      <c r="B87" s="85"/>
      <c r="C87" s="85"/>
      <c r="D87" s="85"/>
      <c r="E87" s="85"/>
      <c r="F87" s="85"/>
      <c r="G87" s="85"/>
      <c r="H87" s="85"/>
      <c r="I87" s="85"/>
      <c r="J87" s="85"/>
      <c r="K87" s="85"/>
      <c r="L87" s="85"/>
      <c r="M87" s="85"/>
      <c r="V87" s="85"/>
      <c r="W87" s="85"/>
      <c r="X87" s="85"/>
      <c r="Y87" s="85"/>
    </row>
    <row r="88" ht="15.75" customHeight="1">
      <c r="A88" s="92" t="s">
        <v>172</v>
      </c>
      <c r="B88" s="93">
        <f t="shared" ref="B88:M88" si="15">SUM(B85:B87)</f>
        <v>0</v>
      </c>
      <c r="C88" s="93">
        <f t="shared" si="15"/>
        <v>0</v>
      </c>
      <c r="D88" s="93">
        <f t="shared" si="15"/>
        <v>0</v>
      </c>
      <c r="E88" s="93">
        <f t="shared" si="15"/>
        <v>0</v>
      </c>
      <c r="F88" s="93">
        <f t="shared" si="15"/>
        <v>0</v>
      </c>
      <c r="G88" s="93">
        <f t="shared" si="15"/>
        <v>0</v>
      </c>
      <c r="H88" s="93">
        <f t="shared" si="15"/>
        <v>0</v>
      </c>
      <c r="I88" s="93">
        <f t="shared" si="15"/>
        <v>0</v>
      </c>
      <c r="J88" s="93">
        <f t="shared" si="15"/>
        <v>0</v>
      </c>
      <c r="K88" s="93">
        <f t="shared" si="15"/>
        <v>0</v>
      </c>
      <c r="L88" s="93">
        <f t="shared" si="15"/>
        <v>0</v>
      </c>
      <c r="M88" s="93">
        <f t="shared" si="15"/>
        <v>0</v>
      </c>
      <c r="N88" s="94"/>
      <c r="O88" s="94"/>
      <c r="P88" s="94"/>
      <c r="Q88" s="94"/>
      <c r="R88" s="94"/>
      <c r="S88" s="94"/>
      <c r="T88" s="94"/>
      <c r="U88" s="94"/>
      <c r="V88" s="93">
        <f>SUM(V82:W82)</f>
        <v>0</v>
      </c>
      <c r="W88" s="25"/>
      <c r="X88" s="93">
        <f>SUM(X82:Y82)</f>
        <v>0</v>
      </c>
      <c r="Y88" s="25"/>
      <c r="Z88" s="94"/>
    </row>
    <row r="89" ht="23.25" customHeight="1">
      <c r="A89" s="90" t="s">
        <v>173</v>
      </c>
      <c r="B89" s="15" t="str">
        <f t="shared" ref="B89:M89" si="16">IF(B88=(B82+B83),"ok")</f>
        <v>ok</v>
      </c>
      <c r="C89" s="15" t="str">
        <f t="shared" si="16"/>
        <v>ok</v>
      </c>
      <c r="D89" s="15" t="str">
        <f t="shared" si="16"/>
        <v>ok</v>
      </c>
      <c r="E89" s="15" t="str">
        <f t="shared" si="16"/>
        <v>ok</v>
      </c>
      <c r="F89" s="15" t="str">
        <f t="shared" si="16"/>
        <v>ok</v>
      </c>
      <c r="G89" s="15" t="str">
        <f t="shared" si="16"/>
        <v>ok</v>
      </c>
      <c r="H89" s="15" t="str">
        <f t="shared" si="16"/>
        <v>ok</v>
      </c>
      <c r="I89" s="15" t="str">
        <f t="shared" si="16"/>
        <v>ok</v>
      </c>
      <c r="J89" s="15" t="str">
        <f t="shared" si="16"/>
        <v>ok</v>
      </c>
      <c r="K89" s="15" t="str">
        <f t="shared" si="16"/>
        <v>ok</v>
      </c>
      <c r="L89" s="15" t="str">
        <f t="shared" si="16"/>
        <v>ok</v>
      </c>
      <c r="M89" s="15" t="str">
        <f t="shared" si="16"/>
        <v>ok</v>
      </c>
      <c r="N89" s="14"/>
    </row>
    <row r="90" ht="15.75" customHeight="1"/>
    <row r="91" ht="15.75" customHeight="1">
      <c r="A91" s="129" t="s">
        <v>385</v>
      </c>
    </row>
    <row r="92" ht="15.75" customHeight="1"/>
    <row r="93" ht="15.75" customHeight="1">
      <c r="A93" s="116"/>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row>
    <row r="94" ht="15.75" customHeight="1">
      <c r="A94" s="287" t="s">
        <v>386</v>
      </c>
    </row>
    <row r="95" ht="15.75" customHeight="1">
      <c r="A95" s="267" t="s">
        <v>154</v>
      </c>
      <c r="E95" s="285" t="s">
        <v>172</v>
      </c>
    </row>
    <row r="96" ht="15.75" customHeight="1">
      <c r="A96" s="78" t="s">
        <v>154</v>
      </c>
      <c r="B96" s="79" t="s">
        <v>155</v>
      </c>
      <c r="C96" s="79" t="s">
        <v>156</v>
      </c>
      <c r="D96" s="79" t="s">
        <v>157</v>
      </c>
      <c r="E96" s="79" t="s">
        <v>158</v>
      </c>
      <c r="F96" s="79" t="s">
        <v>159</v>
      </c>
      <c r="G96" s="79" t="s">
        <v>160</v>
      </c>
      <c r="H96" s="79" t="s">
        <v>161</v>
      </c>
      <c r="I96" s="79" t="s">
        <v>162</v>
      </c>
      <c r="J96" s="79" t="s">
        <v>163</v>
      </c>
      <c r="K96" s="79" t="s">
        <v>164</v>
      </c>
      <c r="L96" s="79" t="s">
        <v>165</v>
      </c>
      <c r="M96" s="79" t="s">
        <v>166</v>
      </c>
      <c r="Q96" s="29"/>
      <c r="S96" s="29"/>
      <c r="U96" s="29"/>
      <c r="W96" s="80"/>
      <c r="Y96" s="80"/>
      <c r="Z96" s="81"/>
    </row>
    <row r="97" ht="15.75" customHeight="1">
      <c r="A97" s="82" t="s">
        <v>167</v>
      </c>
      <c r="B97" s="83">
        <f t="shared" ref="B97:M97" si="17">B6+B28+B50+B72</f>
        <v>0</v>
      </c>
      <c r="C97" s="83">
        <f t="shared" si="17"/>
        <v>0</v>
      </c>
      <c r="D97" s="83">
        <f t="shared" si="17"/>
        <v>0</v>
      </c>
      <c r="E97" s="83">
        <f t="shared" si="17"/>
        <v>0</v>
      </c>
      <c r="F97" s="83">
        <f t="shared" si="17"/>
        <v>0</v>
      </c>
      <c r="G97" s="83">
        <f t="shared" si="17"/>
        <v>0</v>
      </c>
      <c r="H97" s="83">
        <f t="shared" si="17"/>
        <v>0</v>
      </c>
      <c r="I97" s="83">
        <f t="shared" si="17"/>
        <v>0</v>
      </c>
      <c r="J97" s="83">
        <f t="shared" si="17"/>
        <v>0</v>
      </c>
      <c r="K97" s="83">
        <f t="shared" si="17"/>
        <v>0</v>
      </c>
      <c r="L97" s="83">
        <f t="shared" si="17"/>
        <v>0</v>
      </c>
      <c r="M97" s="83">
        <f t="shared" si="17"/>
        <v>0</v>
      </c>
      <c r="V97" s="83"/>
      <c r="W97" s="83"/>
      <c r="X97" s="83"/>
      <c r="Y97" s="83"/>
    </row>
    <row r="98" ht="15.75" customHeight="1">
      <c r="A98" s="82" t="s">
        <v>168</v>
      </c>
      <c r="B98" s="83">
        <f t="shared" ref="B98:M98" si="18">B7+B29+B51+B73</f>
        <v>0</v>
      </c>
      <c r="C98" s="83">
        <f t="shared" si="18"/>
        <v>0</v>
      </c>
      <c r="D98" s="83">
        <f t="shared" si="18"/>
        <v>0</v>
      </c>
      <c r="E98" s="83">
        <f t="shared" si="18"/>
        <v>0</v>
      </c>
      <c r="F98" s="83">
        <f t="shared" si="18"/>
        <v>0</v>
      </c>
      <c r="G98" s="83">
        <f t="shared" si="18"/>
        <v>0</v>
      </c>
      <c r="H98" s="83">
        <f t="shared" si="18"/>
        <v>0</v>
      </c>
      <c r="I98" s="83">
        <f t="shared" si="18"/>
        <v>0</v>
      </c>
      <c r="J98" s="83">
        <f t="shared" si="18"/>
        <v>0</v>
      </c>
      <c r="K98" s="83">
        <f t="shared" si="18"/>
        <v>0</v>
      </c>
      <c r="L98" s="83">
        <f t="shared" si="18"/>
        <v>0</v>
      </c>
      <c r="M98" s="83">
        <f t="shared" si="18"/>
        <v>0</v>
      </c>
      <c r="V98" s="83"/>
      <c r="W98" s="83"/>
      <c r="X98" s="83"/>
      <c r="Y98" s="83"/>
    </row>
    <row r="99" ht="15.75" customHeight="1">
      <c r="A99" s="84" t="s">
        <v>169</v>
      </c>
      <c r="B99" s="24"/>
      <c r="C99" s="24"/>
      <c r="D99" s="24"/>
      <c r="E99" s="24"/>
      <c r="F99" s="24"/>
      <c r="G99" s="24"/>
      <c r="H99" s="24"/>
      <c r="I99" s="24"/>
      <c r="J99" s="24"/>
      <c r="K99" s="24"/>
      <c r="L99" s="24"/>
      <c r="M99" s="25"/>
      <c r="V99" s="85"/>
      <c r="W99" s="85"/>
      <c r="X99" s="85"/>
      <c r="Y99" s="85"/>
    </row>
    <row r="100" ht="15.75" customHeight="1">
      <c r="A100" s="86" t="s">
        <v>170</v>
      </c>
      <c r="B100" s="85">
        <f t="shared" ref="B100:M100" si="19">B9+B31+B53+B75</f>
        <v>0</v>
      </c>
      <c r="C100" s="85">
        <f t="shared" si="19"/>
        <v>0</v>
      </c>
      <c r="D100" s="85">
        <f t="shared" si="19"/>
        <v>0</v>
      </c>
      <c r="E100" s="85">
        <f t="shared" si="19"/>
        <v>0</v>
      </c>
      <c r="F100" s="85">
        <f t="shared" si="19"/>
        <v>0</v>
      </c>
      <c r="G100" s="85">
        <f t="shared" si="19"/>
        <v>0</v>
      </c>
      <c r="H100" s="85">
        <f t="shared" si="19"/>
        <v>0</v>
      </c>
      <c r="I100" s="85">
        <f t="shared" si="19"/>
        <v>0</v>
      </c>
      <c r="J100" s="85">
        <f t="shared" si="19"/>
        <v>0</v>
      </c>
      <c r="K100" s="85">
        <f t="shared" si="19"/>
        <v>0</v>
      </c>
      <c r="L100" s="85">
        <f t="shared" si="19"/>
        <v>0</v>
      </c>
      <c r="M100" s="85">
        <f t="shared" si="19"/>
        <v>0</v>
      </c>
      <c r="V100" s="85"/>
      <c r="W100" s="85"/>
      <c r="X100" s="85"/>
      <c r="Y100" s="85"/>
    </row>
    <row r="101" ht="15.75" customHeight="1">
      <c r="A101" s="86" t="s">
        <v>170</v>
      </c>
      <c r="B101" s="85">
        <f t="shared" ref="B101:M101" si="20">B10+B32+B54+B76</f>
        <v>0</v>
      </c>
      <c r="C101" s="85">
        <f t="shared" si="20"/>
        <v>0</v>
      </c>
      <c r="D101" s="85">
        <f t="shared" si="20"/>
        <v>0</v>
      </c>
      <c r="E101" s="85">
        <f t="shared" si="20"/>
        <v>0</v>
      </c>
      <c r="F101" s="85">
        <f t="shared" si="20"/>
        <v>0</v>
      </c>
      <c r="G101" s="85">
        <f t="shared" si="20"/>
        <v>0</v>
      </c>
      <c r="H101" s="85">
        <f t="shared" si="20"/>
        <v>0</v>
      </c>
      <c r="I101" s="85">
        <f t="shared" si="20"/>
        <v>0</v>
      </c>
      <c r="J101" s="85">
        <f t="shared" si="20"/>
        <v>0</v>
      </c>
      <c r="K101" s="85">
        <f t="shared" si="20"/>
        <v>0</v>
      </c>
      <c r="L101" s="85">
        <f t="shared" si="20"/>
        <v>0</v>
      </c>
      <c r="M101" s="85">
        <f t="shared" si="20"/>
        <v>0</v>
      </c>
      <c r="V101" s="85"/>
      <c r="W101" s="85"/>
      <c r="X101" s="85"/>
      <c r="Y101" s="85"/>
    </row>
    <row r="102" ht="15.75" customHeight="1">
      <c r="A102" s="87" t="s">
        <v>171</v>
      </c>
      <c r="B102" s="85">
        <f t="shared" ref="B102:M102" si="21">B11+B33+B55+B77</f>
        <v>0</v>
      </c>
      <c r="C102" s="85">
        <f t="shared" si="21"/>
        <v>0</v>
      </c>
      <c r="D102" s="85">
        <f t="shared" si="21"/>
        <v>0</v>
      </c>
      <c r="E102" s="85">
        <f t="shared" si="21"/>
        <v>0</v>
      </c>
      <c r="F102" s="85">
        <f t="shared" si="21"/>
        <v>0</v>
      </c>
      <c r="G102" s="85">
        <f t="shared" si="21"/>
        <v>0</v>
      </c>
      <c r="H102" s="85">
        <f t="shared" si="21"/>
        <v>0</v>
      </c>
      <c r="I102" s="85">
        <f t="shared" si="21"/>
        <v>0</v>
      </c>
      <c r="J102" s="85">
        <f t="shared" si="21"/>
        <v>0</v>
      </c>
      <c r="K102" s="85">
        <f t="shared" si="21"/>
        <v>0</v>
      </c>
      <c r="L102" s="85">
        <f t="shared" si="21"/>
        <v>0</v>
      </c>
      <c r="M102" s="85">
        <f t="shared" si="21"/>
        <v>0</v>
      </c>
      <c r="V102" s="85"/>
      <c r="W102" s="85"/>
      <c r="X102" s="85"/>
      <c r="Y102" s="85"/>
    </row>
    <row r="103" ht="15.75" customHeight="1">
      <c r="A103" s="88" t="s">
        <v>172</v>
      </c>
      <c r="B103" s="89">
        <f t="shared" ref="B103:M103" si="22">SUM(B100:B102)</f>
        <v>0</v>
      </c>
      <c r="C103" s="89">
        <f t="shared" si="22"/>
        <v>0</v>
      </c>
      <c r="D103" s="89">
        <f t="shared" si="22"/>
        <v>0</v>
      </c>
      <c r="E103" s="89">
        <f t="shared" si="22"/>
        <v>0</v>
      </c>
      <c r="F103" s="89">
        <f t="shared" si="22"/>
        <v>0</v>
      </c>
      <c r="G103" s="89">
        <f t="shared" si="22"/>
        <v>0</v>
      </c>
      <c r="H103" s="89">
        <f t="shared" si="22"/>
        <v>0</v>
      </c>
      <c r="I103" s="89">
        <f t="shared" si="22"/>
        <v>0</v>
      </c>
      <c r="J103" s="89">
        <f t="shared" si="22"/>
        <v>0</v>
      </c>
      <c r="K103" s="89">
        <f t="shared" si="22"/>
        <v>0</v>
      </c>
      <c r="L103" s="89">
        <f t="shared" si="22"/>
        <v>0</v>
      </c>
      <c r="M103" s="89">
        <f t="shared" si="22"/>
        <v>0</v>
      </c>
      <c r="V103" s="89">
        <f>SUM(V97:W97)</f>
        <v>0</v>
      </c>
      <c r="W103" s="25"/>
      <c r="X103" s="89">
        <f>SUM(X97:Y97)</f>
        <v>0</v>
      </c>
      <c r="Y103" s="25"/>
    </row>
    <row r="104" ht="23.25" customHeight="1">
      <c r="A104" s="90" t="s">
        <v>173</v>
      </c>
      <c r="B104" s="15" t="str">
        <f t="shared" ref="B104:M104" si="23">IF(B103=(B97+B98),"ok")</f>
        <v>ok</v>
      </c>
      <c r="C104" s="15" t="str">
        <f t="shared" si="23"/>
        <v>ok</v>
      </c>
      <c r="D104" s="15" t="str">
        <f t="shared" si="23"/>
        <v>ok</v>
      </c>
      <c r="E104" s="15" t="str">
        <f t="shared" si="23"/>
        <v>ok</v>
      </c>
      <c r="F104" s="15" t="str">
        <f t="shared" si="23"/>
        <v>ok</v>
      </c>
      <c r="G104" s="15" t="str">
        <f t="shared" si="23"/>
        <v>ok</v>
      </c>
      <c r="H104" s="15" t="str">
        <f t="shared" si="23"/>
        <v>ok</v>
      </c>
      <c r="I104" s="15" t="str">
        <f t="shared" si="23"/>
        <v>ok</v>
      </c>
      <c r="J104" s="15" t="str">
        <f t="shared" si="23"/>
        <v>ok</v>
      </c>
      <c r="K104" s="15" t="str">
        <f t="shared" si="23"/>
        <v>ok</v>
      </c>
      <c r="L104" s="15" t="str">
        <f t="shared" si="23"/>
        <v>ok</v>
      </c>
      <c r="M104" s="15" t="str">
        <f t="shared" si="23"/>
        <v>ok</v>
      </c>
      <c r="N104" s="14"/>
    </row>
    <row r="105" ht="15.75" customHeight="1"/>
    <row r="106" ht="72.0" customHeight="1">
      <c r="A106" s="91" t="s">
        <v>174</v>
      </c>
      <c r="B106" s="79" t="s">
        <v>155</v>
      </c>
      <c r="C106" s="79" t="s">
        <v>156</v>
      </c>
      <c r="D106" s="79" t="s">
        <v>157</v>
      </c>
      <c r="E106" s="79" t="s">
        <v>158</v>
      </c>
      <c r="F106" s="79" t="s">
        <v>159</v>
      </c>
      <c r="G106" s="79" t="s">
        <v>160</v>
      </c>
      <c r="H106" s="79" t="s">
        <v>161</v>
      </c>
      <c r="I106" s="79" t="s">
        <v>162</v>
      </c>
      <c r="J106" s="79" t="s">
        <v>163</v>
      </c>
      <c r="K106" s="79" t="s">
        <v>164</v>
      </c>
      <c r="L106" s="79" t="s">
        <v>165</v>
      </c>
      <c r="M106" s="79" t="s">
        <v>166</v>
      </c>
      <c r="Q106" s="29"/>
      <c r="S106" s="29"/>
      <c r="U106" s="29"/>
      <c r="W106" s="80"/>
      <c r="Y106" s="80"/>
      <c r="Z106" s="81"/>
    </row>
    <row r="107" ht="16.5" customHeight="1">
      <c r="A107" s="82" t="s">
        <v>167</v>
      </c>
      <c r="B107" s="83">
        <f t="shared" ref="B107:M107" si="24">B16+B38+B60+B82</f>
        <v>0</v>
      </c>
      <c r="C107" s="83">
        <f t="shared" si="24"/>
        <v>0</v>
      </c>
      <c r="D107" s="83">
        <f t="shared" si="24"/>
        <v>0</v>
      </c>
      <c r="E107" s="83">
        <f t="shared" si="24"/>
        <v>0</v>
      </c>
      <c r="F107" s="83">
        <f t="shared" si="24"/>
        <v>0</v>
      </c>
      <c r="G107" s="83">
        <f t="shared" si="24"/>
        <v>0</v>
      </c>
      <c r="H107" s="83">
        <f t="shared" si="24"/>
        <v>0</v>
      </c>
      <c r="I107" s="83">
        <f t="shared" si="24"/>
        <v>0</v>
      </c>
      <c r="J107" s="83">
        <f t="shared" si="24"/>
        <v>0</v>
      </c>
      <c r="K107" s="83">
        <f t="shared" si="24"/>
        <v>0</v>
      </c>
      <c r="L107" s="83">
        <f t="shared" si="24"/>
        <v>0</v>
      </c>
      <c r="M107" s="83">
        <f t="shared" si="24"/>
        <v>0</v>
      </c>
      <c r="V107" s="83"/>
      <c r="W107" s="83"/>
      <c r="X107" s="83"/>
      <c r="Y107" s="83"/>
    </row>
    <row r="108" ht="15.75" customHeight="1">
      <c r="A108" s="82" t="s">
        <v>168</v>
      </c>
      <c r="B108" s="83">
        <f t="shared" ref="B108:M108" si="25">B17+B39+B61+B83</f>
        <v>0</v>
      </c>
      <c r="C108" s="83">
        <f t="shared" si="25"/>
        <v>0</v>
      </c>
      <c r="D108" s="83">
        <f t="shared" si="25"/>
        <v>0</v>
      </c>
      <c r="E108" s="83">
        <f t="shared" si="25"/>
        <v>0</v>
      </c>
      <c r="F108" s="83">
        <f t="shared" si="25"/>
        <v>0</v>
      </c>
      <c r="G108" s="83">
        <f t="shared" si="25"/>
        <v>0</v>
      </c>
      <c r="H108" s="83">
        <f t="shared" si="25"/>
        <v>0</v>
      </c>
      <c r="I108" s="83">
        <f t="shared" si="25"/>
        <v>0</v>
      </c>
      <c r="J108" s="83">
        <f t="shared" si="25"/>
        <v>0</v>
      </c>
      <c r="K108" s="83">
        <f t="shared" si="25"/>
        <v>0</v>
      </c>
      <c r="L108" s="83">
        <f t="shared" si="25"/>
        <v>0</v>
      </c>
      <c r="M108" s="83">
        <f t="shared" si="25"/>
        <v>0</v>
      </c>
      <c r="V108" s="83"/>
      <c r="W108" s="83"/>
      <c r="X108" s="83"/>
      <c r="Y108" s="83"/>
    </row>
    <row r="109" ht="15.75" customHeight="1">
      <c r="A109" s="84" t="s">
        <v>169</v>
      </c>
      <c r="B109" s="24"/>
      <c r="C109" s="24"/>
      <c r="D109" s="24"/>
      <c r="E109" s="24"/>
      <c r="F109" s="24"/>
      <c r="G109" s="24"/>
      <c r="H109" s="24"/>
      <c r="I109" s="24"/>
      <c r="J109" s="24"/>
      <c r="K109" s="24"/>
      <c r="L109" s="24"/>
      <c r="M109" s="25"/>
      <c r="V109" s="85"/>
      <c r="W109" s="85"/>
      <c r="X109" s="85"/>
      <c r="Y109" s="85"/>
    </row>
    <row r="110" ht="15.75" customHeight="1">
      <c r="A110" s="86" t="s">
        <v>170</v>
      </c>
      <c r="B110" s="85">
        <f t="shared" ref="B110:M110" si="26">B19+B41+B63+B85</f>
        <v>0</v>
      </c>
      <c r="C110" s="85">
        <f t="shared" si="26"/>
        <v>0</v>
      </c>
      <c r="D110" s="85">
        <f t="shared" si="26"/>
        <v>0</v>
      </c>
      <c r="E110" s="85">
        <f t="shared" si="26"/>
        <v>0</v>
      </c>
      <c r="F110" s="85">
        <f t="shared" si="26"/>
        <v>0</v>
      </c>
      <c r="G110" s="85">
        <f t="shared" si="26"/>
        <v>0</v>
      </c>
      <c r="H110" s="85">
        <f t="shared" si="26"/>
        <v>0</v>
      </c>
      <c r="I110" s="85">
        <f t="shared" si="26"/>
        <v>0</v>
      </c>
      <c r="J110" s="85">
        <f t="shared" si="26"/>
        <v>0</v>
      </c>
      <c r="K110" s="85">
        <f t="shared" si="26"/>
        <v>0</v>
      </c>
      <c r="L110" s="85">
        <f t="shared" si="26"/>
        <v>0</v>
      </c>
      <c r="M110" s="85">
        <f t="shared" si="26"/>
        <v>0</v>
      </c>
      <c r="V110" s="85"/>
      <c r="W110" s="85"/>
      <c r="X110" s="85"/>
      <c r="Y110" s="85"/>
    </row>
    <row r="111" ht="15.75" customHeight="1">
      <c r="A111" s="86" t="s">
        <v>170</v>
      </c>
      <c r="B111" s="85">
        <f t="shared" ref="B111:M111" si="27">B20+B42+B64+B86</f>
        <v>0</v>
      </c>
      <c r="C111" s="85">
        <f t="shared" si="27"/>
        <v>0</v>
      </c>
      <c r="D111" s="85">
        <f t="shared" si="27"/>
        <v>0</v>
      </c>
      <c r="E111" s="85">
        <f t="shared" si="27"/>
        <v>0</v>
      </c>
      <c r="F111" s="85">
        <f t="shared" si="27"/>
        <v>0</v>
      </c>
      <c r="G111" s="85">
        <f t="shared" si="27"/>
        <v>0</v>
      </c>
      <c r="H111" s="85">
        <f t="shared" si="27"/>
        <v>0</v>
      </c>
      <c r="I111" s="85">
        <f t="shared" si="27"/>
        <v>0</v>
      </c>
      <c r="J111" s="85">
        <f t="shared" si="27"/>
        <v>0</v>
      </c>
      <c r="K111" s="85">
        <f t="shared" si="27"/>
        <v>0</v>
      </c>
      <c r="L111" s="85">
        <f t="shared" si="27"/>
        <v>0</v>
      </c>
      <c r="M111" s="85">
        <f t="shared" si="27"/>
        <v>0</v>
      </c>
      <c r="V111" s="85"/>
      <c r="W111" s="85"/>
      <c r="X111" s="85"/>
      <c r="Y111" s="85"/>
    </row>
    <row r="112" ht="15.75" customHeight="1">
      <c r="A112" s="87" t="s">
        <v>171</v>
      </c>
      <c r="B112" s="85">
        <f t="shared" ref="B112:M112" si="28">B21+B43+B65+B87</f>
        <v>0</v>
      </c>
      <c r="C112" s="85">
        <f t="shared" si="28"/>
        <v>0</v>
      </c>
      <c r="D112" s="85">
        <f t="shared" si="28"/>
        <v>0</v>
      </c>
      <c r="E112" s="85">
        <f t="shared" si="28"/>
        <v>0</v>
      </c>
      <c r="F112" s="85">
        <f t="shared" si="28"/>
        <v>0</v>
      </c>
      <c r="G112" s="85">
        <f t="shared" si="28"/>
        <v>0</v>
      </c>
      <c r="H112" s="85">
        <f t="shared" si="28"/>
        <v>0</v>
      </c>
      <c r="I112" s="85">
        <f t="shared" si="28"/>
        <v>0</v>
      </c>
      <c r="J112" s="85">
        <f t="shared" si="28"/>
        <v>0</v>
      </c>
      <c r="K112" s="85">
        <f t="shared" si="28"/>
        <v>0</v>
      </c>
      <c r="L112" s="85">
        <f t="shared" si="28"/>
        <v>0</v>
      </c>
      <c r="M112" s="85">
        <f t="shared" si="28"/>
        <v>0</v>
      </c>
      <c r="V112" s="85"/>
      <c r="W112" s="85"/>
      <c r="X112" s="85"/>
      <c r="Y112" s="85"/>
    </row>
    <row r="113" ht="15.75" customHeight="1">
      <c r="A113" s="92" t="s">
        <v>172</v>
      </c>
      <c r="B113" s="93">
        <f t="shared" ref="B113:M113" si="29">SUM(B110:B112)</f>
        <v>0</v>
      </c>
      <c r="C113" s="93">
        <f t="shared" si="29"/>
        <v>0</v>
      </c>
      <c r="D113" s="93">
        <f t="shared" si="29"/>
        <v>0</v>
      </c>
      <c r="E113" s="93">
        <f t="shared" si="29"/>
        <v>0</v>
      </c>
      <c r="F113" s="93">
        <f t="shared" si="29"/>
        <v>0</v>
      </c>
      <c r="G113" s="93">
        <f t="shared" si="29"/>
        <v>0</v>
      </c>
      <c r="H113" s="93">
        <f t="shared" si="29"/>
        <v>0</v>
      </c>
      <c r="I113" s="93">
        <f t="shared" si="29"/>
        <v>0</v>
      </c>
      <c r="J113" s="93">
        <f t="shared" si="29"/>
        <v>0</v>
      </c>
      <c r="K113" s="93">
        <f t="shared" si="29"/>
        <v>0</v>
      </c>
      <c r="L113" s="93">
        <f t="shared" si="29"/>
        <v>0</v>
      </c>
      <c r="M113" s="93">
        <f t="shared" si="29"/>
        <v>0</v>
      </c>
      <c r="N113" s="94"/>
      <c r="O113" s="94"/>
      <c r="P113" s="94"/>
      <c r="Q113" s="94"/>
      <c r="R113" s="94"/>
      <c r="S113" s="94"/>
      <c r="T113" s="94"/>
      <c r="U113" s="94"/>
      <c r="V113" s="93">
        <f>SUM(V107:W107)</f>
        <v>0</v>
      </c>
      <c r="W113" s="25"/>
      <c r="X113" s="93">
        <f>SUM(X107:Y107)</f>
        <v>0</v>
      </c>
      <c r="Y113" s="25"/>
      <c r="Z113" s="94"/>
    </row>
    <row r="114" ht="23.25" customHeight="1">
      <c r="A114" s="90" t="s">
        <v>173</v>
      </c>
      <c r="B114" s="15" t="str">
        <f t="shared" ref="B114:M114" si="30">IF(B113=(B107+B108),"ok")</f>
        <v>ok</v>
      </c>
      <c r="C114" s="15" t="str">
        <f t="shared" si="30"/>
        <v>ok</v>
      </c>
      <c r="D114" s="15" t="str">
        <f t="shared" si="30"/>
        <v>ok</v>
      </c>
      <c r="E114" s="15" t="str">
        <f t="shared" si="30"/>
        <v>ok</v>
      </c>
      <c r="F114" s="15" t="str">
        <f t="shared" si="30"/>
        <v>ok</v>
      </c>
      <c r="G114" s="15" t="str">
        <f t="shared" si="30"/>
        <v>ok</v>
      </c>
      <c r="H114" s="15" t="str">
        <f t="shared" si="30"/>
        <v>ok</v>
      </c>
      <c r="I114" s="15" t="str">
        <f t="shared" si="30"/>
        <v>ok</v>
      </c>
      <c r="J114" s="15" t="str">
        <f t="shared" si="30"/>
        <v>ok</v>
      </c>
      <c r="K114" s="15" t="str">
        <f t="shared" si="30"/>
        <v>ok</v>
      </c>
      <c r="L114" s="15" t="str">
        <f t="shared" si="30"/>
        <v>ok</v>
      </c>
      <c r="M114" s="15" t="str">
        <f t="shared" si="30"/>
        <v>ok</v>
      </c>
      <c r="N114" s="14"/>
    </row>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6">
    <mergeCell ref="A4:D4"/>
    <mergeCell ref="A26:D26"/>
    <mergeCell ref="A48:D48"/>
    <mergeCell ref="A70:D70"/>
    <mergeCell ref="A95:D95"/>
    <mergeCell ref="A40:M40"/>
    <mergeCell ref="A52:M52"/>
    <mergeCell ref="A62:M62"/>
    <mergeCell ref="A74:M74"/>
    <mergeCell ref="A84:M84"/>
    <mergeCell ref="A99:M99"/>
    <mergeCell ref="A109:M109"/>
    <mergeCell ref="A1:B1"/>
    <mergeCell ref="A8:M8"/>
    <mergeCell ref="V12:W12"/>
    <mergeCell ref="X12:Y12"/>
    <mergeCell ref="A18:M18"/>
    <mergeCell ref="X22:Y22"/>
    <mergeCell ref="A30:M30"/>
    <mergeCell ref="V22:W22"/>
    <mergeCell ref="V34:W34"/>
    <mergeCell ref="X34:Y34"/>
    <mergeCell ref="V44:W44"/>
    <mergeCell ref="X44:Y44"/>
    <mergeCell ref="V56:W56"/>
    <mergeCell ref="X56:Y56"/>
    <mergeCell ref="V103:W103"/>
    <mergeCell ref="V113:W113"/>
    <mergeCell ref="X113:Y113"/>
    <mergeCell ref="V66:W66"/>
    <mergeCell ref="X66:Y66"/>
    <mergeCell ref="V78:W78"/>
    <mergeCell ref="X78:Y78"/>
    <mergeCell ref="V88:W88"/>
    <mergeCell ref="X88:Y88"/>
    <mergeCell ref="X103:Y103"/>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0.88"/>
    <col customWidth="1" min="3" max="3" width="11.0"/>
    <col customWidth="1" min="4" max="4" width="54.0"/>
    <col customWidth="1" min="5" max="5" width="8.5"/>
    <col customWidth="1" min="6" max="6" width="7.63"/>
    <col customWidth="1" min="7" max="7" width="11.63"/>
    <col customWidth="1" min="8" max="8" width="11.13"/>
    <col customWidth="1" min="9" max="9" width="10.88"/>
    <col customWidth="1" min="10" max="10" width="11.5"/>
    <col customWidth="1" min="11" max="11" width="2.0"/>
    <col customWidth="1" min="12" max="23" width="9.5"/>
    <col customWidth="1" min="24" max="25" width="11.88"/>
    <col customWidth="1" min="28" max="28" width="2.75"/>
    <col customWidth="1" min="45" max="45" width="2.5"/>
    <col customWidth="1" min="46" max="49" width="25.13"/>
    <col customWidth="1" min="50" max="50" width="3.38"/>
    <col customWidth="1" min="51" max="51" width="47.13"/>
    <col customWidth="1" min="52" max="52" width="42.88"/>
  </cols>
  <sheetData>
    <row r="1" ht="15.75" customHeight="1">
      <c r="A1" s="288" t="s">
        <v>387</v>
      </c>
      <c r="G1" s="289" t="s">
        <v>388</v>
      </c>
      <c r="H1" s="290"/>
      <c r="K1" s="116"/>
      <c r="AB1" s="116"/>
      <c r="AR1" s="291" t="s">
        <v>389</v>
      </c>
      <c r="AS1" s="116"/>
      <c r="AT1" s="29"/>
      <c r="AU1" s="29"/>
      <c r="AV1" s="29"/>
      <c r="AW1" s="29"/>
      <c r="AX1" s="116"/>
    </row>
    <row r="2" ht="15.75" customHeight="1">
      <c r="A2" s="13" t="s">
        <v>28</v>
      </c>
      <c r="K2" s="116"/>
      <c r="AB2" s="116"/>
      <c r="AS2" s="116"/>
      <c r="AT2" s="4" t="s">
        <v>390</v>
      </c>
      <c r="AU2" s="4" t="s">
        <v>391</v>
      </c>
      <c r="AX2" s="116"/>
    </row>
    <row r="3" ht="15.75" customHeight="1">
      <c r="A3" s="119" t="s">
        <v>392</v>
      </c>
      <c r="E3" s="119" t="s">
        <v>393</v>
      </c>
      <c r="K3" s="116"/>
      <c r="L3" s="119" t="s">
        <v>394</v>
      </c>
      <c r="AA3" s="119"/>
      <c r="AB3" s="116"/>
      <c r="AC3" s="119" t="s">
        <v>395</v>
      </c>
      <c r="AS3" s="292"/>
      <c r="AT3" s="293" t="s">
        <v>396</v>
      </c>
      <c r="AX3" s="294"/>
      <c r="AY3" s="164" t="s">
        <v>397</v>
      </c>
      <c r="AZ3" s="164" t="s">
        <v>398</v>
      </c>
    </row>
    <row r="4" ht="45.75" customHeight="1">
      <c r="A4" s="293" t="s">
        <v>399</v>
      </c>
      <c r="B4" s="293" t="s">
        <v>400</v>
      </c>
      <c r="C4" s="295" t="s">
        <v>401</v>
      </c>
      <c r="D4" s="296" t="s">
        <v>402</v>
      </c>
      <c r="E4" s="297" t="s">
        <v>403</v>
      </c>
      <c r="F4" s="298" t="s">
        <v>404</v>
      </c>
      <c r="G4" s="299" t="s">
        <v>405</v>
      </c>
      <c r="H4" s="300" t="s">
        <v>406</v>
      </c>
      <c r="I4" s="299" t="s">
        <v>407</v>
      </c>
      <c r="J4" s="299" t="s">
        <v>408</v>
      </c>
      <c r="K4" s="301"/>
      <c r="L4" s="302" t="s">
        <v>249</v>
      </c>
      <c r="M4" s="302" t="s">
        <v>250</v>
      </c>
      <c r="N4" s="302" t="s">
        <v>251</v>
      </c>
      <c r="O4" s="302" t="s">
        <v>252</v>
      </c>
      <c r="P4" s="302" t="s">
        <v>253</v>
      </c>
      <c r="Q4" s="302" t="s">
        <v>254</v>
      </c>
      <c r="R4" s="302" t="s">
        <v>255</v>
      </c>
      <c r="S4" s="302" t="s">
        <v>256</v>
      </c>
      <c r="T4" s="302" t="s">
        <v>257</v>
      </c>
      <c r="U4" s="302" t="s">
        <v>258</v>
      </c>
      <c r="V4" s="302" t="s">
        <v>259</v>
      </c>
      <c r="W4" s="302" t="s">
        <v>260</v>
      </c>
      <c r="X4" s="258" t="s">
        <v>409</v>
      </c>
      <c r="Y4" s="258" t="s">
        <v>410</v>
      </c>
      <c r="Z4" s="303" t="s">
        <v>411</v>
      </c>
      <c r="AA4" s="303" t="s">
        <v>412</v>
      </c>
      <c r="AB4" s="301"/>
      <c r="AC4" s="302" t="s">
        <v>249</v>
      </c>
      <c r="AD4" s="302" t="s">
        <v>250</v>
      </c>
      <c r="AE4" s="302" t="s">
        <v>251</v>
      </c>
      <c r="AF4" s="302" t="s">
        <v>252</v>
      </c>
      <c r="AG4" s="302" t="s">
        <v>253</v>
      </c>
      <c r="AH4" s="302" t="s">
        <v>254</v>
      </c>
      <c r="AI4" s="302" t="s">
        <v>255</v>
      </c>
      <c r="AJ4" s="302" t="s">
        <v>256</v>
      </c>
      <c r="AK4" s="302" t="s">
        <v>257</v>
      </c>
      <c r="AL4" s="302" t="s">
        <v>258</v>
      </c>
      <c r="AM4" s="302" t="s">
        <v>259</v>
      </c>
      <c r="AN4" s="302" t="s">
        <v>260</v>
      </c>
      <c r="AO4" s="303" t="s">
        <v>413</v>
      </c>
      <c r="AP4" s="303" t="s">
        <v>414</v>
      </c>
      <c r="AQ4" s="303" t="s">
        <v>415</v>
      </c>
      <c r="AR4" s="303" t="s">
        <v>416</v>
      </c>
      <c r="AS4" s="304"/>
      <c r="AT4" s="305" t="s">
        <v>417</v>
      </c>
      <c r="AU4" s="305" t="s">
        <v>418</v>
      </c>
      <c r="AV4" s="305" t="s">
        <v>419</v>
      </c>
      <c r="AW4" s="305" t="s">
        <v>420</v>
      </c>
      <c r="AX4" s="294"/>
      <c r="AY4" s="172"/>
      <c r="AZ4" s="172"/>
      <c r="BA4" s="306"/>
    </row>
    <row r="5" ht="15.75" customHeight="1">
      <c r="A5" s="307"/>
      <c r="E5" s="29">
        <v>3.0</v>
      </c>
      <c r="F5" s="29">
        <v>3.0</v>
      </c>
      <c r="G5" s="29">
        <v>150.0</v>
      </c>
      <c r="H5" s="308">
        <f>G5*H1</f>
        <v>0</v>
      </c>
      <c r="I5" s="29">
        <f t="shared" ref="I5:I34" si="1">E5*F5*G5</f>
        <v>1350</v>
      </c>
      <c r="J5" s="308">
        <f>I5*H1</f>
        <v>0</v>
      </c>
      <c r="K5" s="116"/>
      <c r="L5" s="4">
        <v>450.0</v>
      </c>
      <c r="M5" s="4">
        <v>0.0</v>
      </c>
      <c r="N5" s="4">
        <v>150.0</v>
      </c>
      <c r="O5" s="4">
        <v>0.0</v>
      </c>
      <c r="X5" s="309">
        <f t="shared" ref="X5:X34" si="2">SUM(L5:W5)</f>
        <v>600</v>
      </c>
      <c r="Y5" s="309">
        <f>X5*H1</f>
        <v>0</v>
      </c>
      <c r="Z5" s="310">
        <f t="shared" ref="Z5:Z34" si="3">(SUM(L5:W5)/I5)</f>
        <v>0.4444444444</v>
      </c>
      <c r="AA5" s="309">
        <f t="shared" ref="AA5:AA34" si="4">I5-X5</f>
        <v>750</v>
      </c>
      <c r="AB5" s="116"/>
      <c r="AH5" s="29">
        <v>450.0</v>
      </c>
      <c r="AI5" s="29">
        <v>450.0</v>
      </c>
      <c r="AN5" s="29">
        <v>450.0</v>
      </c>
      <c r="AO5" s="309">
        <f t="shared" ref="AO5:AO38" si="5">(SUM(AC5:AN5)+X5)</f>
        <v>1950</v>
      </c>
      <c r="AP5" s="311">
        <f>AO5*H1</f>
        <v>0</v>
      </c>
      <c r="AQ5" s="310">
        <f t="shared" ref="AQ5:AQ38" si="6">AO5/I5</f>
        <v>1.444444444</v>
      </c>
      <c r="AR5" s="309">
        <f t="shared" ref="AR5:AR38" si="7">I5-AO5</f>
        <v>-600</v>
      </c>
      <c r="AS5" s="116"/>
      <c r="AT5" s="29">
        <f t="shared" ref="AT5:AT54" si="8">AA5*50%</f>
        <v>375</v>
      </c>
      <c r="AU5" s="29"/>
      <c r="AV5" s="29"/>
      <c r="AW5" s="29"/>
      <c r="AX5" s="116"/>
      <c r="AY5" s="312"/>
      <c r="AZ5" s="312"/>
    </row>
    <row r="6" ht="15.75" customHeight="1">
      <c r="A6" s="4"/>
      <c r="H6" s="308">
        <f>G6*H1</f>
        <v>0</v>
      </c>
      <c r="I6" s="29">
        <f t="shared" si="1"/>
        <v>0</v>
      </c>
      <c r="J6" s="308">
        <f>I6*H1</f>
        <v>0</v>
      </c>
      <c r="K6" s="116"/>
      <c r="X6" s="309">
        <f t="shared" si="2"/>
        <v>0</v>
      </c>
      <c r="Y6" s="309">
        <f>X6*H1</f>
        <v>0</v>
      </c>
      <c r="Z6" s="310" t="str">
        <f t="shared" si="3"/>
        <v>#DIV/0!</v>
      </c>
      <c r="AA6" s="309">
        <f t="shared" si="4"/>
        <v>0</v>
      </c>
      <c r="AB6" s="116"/>
      <c r="AO6" s="309">
        <f t="shared" si="5"/>
        <v>0</v>
      </c>
      <c r="AP6" s="311">
        <f>AO6*H1</f>
        <v>0</v>
      </c>
      <c r="AQ6" s="310" t="str">
        <f t="shared" si="6"/>
        <v>#DIV/0!</v>
      </c>
      <c r="AR6" s="309">
        <f t="shared" si="7"/>
        <v>0</v>
      </c>
      <c r="AS6" s="116"/>
      <c r="AT6" s="29">
        <f t="shared" si="8"/>
        <v>0</v>
      </c>
      <c r="AX6" s="116"/>
      <c r="AY6" s="312"/>
      <c r="AZ6" s="312"/>
    </row>
    <row r="7" ht="15.75" customHeight="1">
      <c r="H7" s="308">
        <f>G7*H1</f>
        <v>0</v>
      </c>
      <c r="I7" s="29">
        <f t="shared" si="1"/>
        <v>0</v>
      </c>
      <c r="J7" s="308">
        <f>I7*H1</f>
        <v>0</v>
      </c>
      <c r="K7" s="116"/>
      <c r="X7" s="309">
        <f t="shared" si="2"/>
        <v>0</v>
      </c>
      <c r="Y7" s="309">
        <f>X7*H1</f>
        <v>0</v>
      </c>
      <c r="Z7" s="310" t="str">
        <f t="shared" si="3"/>
        <v>#DIV/0!</v>
      </c>
      <c r="AA7" s="309">
        <f t="shared" si="4"/>
        <v>0</v>
      </c>
      <c r="AB7" s="116"/>
      <c r="AO7" s="309">
        <f t="shared" si="5"/>
        <v>0</v>
      </c>
      <c r="AP7" s="311">
        <f>AO7*H1</f>
        <v>0</v>
      </c>
      <c r="AQ7" s="310" t="str">
        <f t="shared" si="6"/>
        <v>#DIV/0!</v>
      </c>
      <c r="AR7" s="309">
        <f t="shared" si="7"/>
        <v>0</v>
      </c>
      <c r="AS7" s="116"/>
      <c r="AT7" s="29">
        <f t="shared" si="8"/>
        <v>0</v>
      </c>
      <c r="AX7" s="116"/>
      <c r="AY7" s="312"/>
      <c r="AZ7" s="312"/>
    </row>
    <row r="8" ht="15.75" customHeight="1">
      <c r="A8" s="4"/>
      <c r="H8" s="308">
        <f>G8*H1</f>
        <v>0</v>
      </c>
      <c r="I8" s="29">
        <f t="shared" si="1"/>
        <v>0</v>
      </c>
      <c r="J8" s="308">
        <f>I8*H1</f>
        <v>0</v>
      </c>
      <c r="K8" s="116"/>
      <c r="X8" s="309">
        <f t="shared" si="2"/>
        <v>0</v>
      </c>
      <c r="Y8" s="309">
        <f>X8*H1</f>
        <v>0</v>
      </c>
      <c r="Z8" s="310" t="str">
        <f t="shared" si="3"/>
        <v>#DIV/0!</v>
      </c>
      <c r="AA8" s="309">
        <f t="shared" si="4"/>
        <v>0</v>
      </c>
      <c r="AB8" s="116"/>
      <c r="AO8" s="309">
        <f t="shared" si="5"/>
        <v>0</v>
      </c>
      <c r="AP8" s="311">
        <f>AO8*H1</f>
        <v>0</v>
      </c>
      <c r="AQ8" s="310" t="str">
        <f t="shared" si="6"/>
        <v>#DIV/0!</v>
      </c>
      <c r="AR8" s="309">
        <f t="shared" si="7"/>
        <v>0</v>
      </c>
      <c r="AS8" s="116"/>
      <c r="AT8" s="29">
        <f t="shared" si="8"/>
        <v>0</v>
      </c>
      <c r="AU8" s="29"/>
      <c r="AV8" s="29"/>
      <c r="AW8" s="29"/>
      <c r="AX8" s="116"/>
      <c r="AY8" s="312"/>
      <c r="AZ8" s="312"/>
    </row>
    <row r="9" ht="15.75" customHeight="1">
      <c r="H9" s="308">
        <f>G9*H1</f>
        <v>0</v>
      </c>
      <c r="I9" s="29">
        <f t="shared" si="1"/>
        <v>0</v>
      </c>
      <c r="J9" s="308">
        <f>I9*H1</f>
        <v>0</v>
      </c>
      <c r="K9" s="116"/>
      <c r="X9" s="309">
        <f t="shared" si="2"/>
        <v>0</v>
      </c>
      <c r="Y9" s="309">
        <f>X9*H5</f>
        <v>0</v>
      </c>
      <c r="Z9" s="310" t="str">
        <f t="shared" si="3"/>
        <v>#DIV/0!</v>
      </c>
      <c r="AA9" s="309">
        <f t="shared" si="4"/>
        <v>0</v>
      </c>
      <c r="AB9" s="116"/>
      <c r="AO9" s="309">
        <f t="shared" si="5"/>
        <v>0</v>
      </c>
      <c r="AP9" s="311">
        <f>AO9*H1</f>
        <v>0</v>
      </c>
      <c r="AQ9" s="310" t="str">
        <f t="shared" si="6"/>
        <v>#DIV/0!</v>
      </c>
      <c r="AR9" s="309">
        <f t="shared" si="7"/>
        <v>0</v>
      </c>
      <c r="AS9" s="116"/>
      <c r="AT9" s="29">
        <f t="shared" si="8"/>
        <v>0</v>
      </c>
      <c r="AX9" s="116"/>
      <c r="AY9" s="312"/>
      <c r="AZ9" s="312"/>
    </row>
    <row r="10" ht="15.75" customHeight="1">
      <c r="H10" s="308">
        <f>G10*H1</f>
        <v>0</v>
      </c>
      <c r="I10" s="29">
        <f t="shared" si="1"/>
        <v>0</v>
      </c>
      <c r="J10" s="308">
        <f>I10*H1</f>
        <v>0</v>
      </c>
      <c r="K10" s="116"/>
      <c r="X10" s="309">
        <f t="shared" si="2"/>
        <v>0</v>
      </c>
      <c r="Y10" s="309">
        <f>X10*H1</f>
        <v>0</v>
      </c>
      <c r="Z10" s="310" t="str">
        <f t="shared" si="3"/>
        <v>#DIV/0!</v>
      </c>
      <c r="AA10" s="309">
        <f t="shared" si="4"/>
        <v>0</v>
      </c>
      <c r="AB10" s="116"/>
      <c r="AO10" s="309">
        <f t="shared" si="5"/>
        <v>0</v>
      </c>
      <c r="AP10" s="311">
        <f>AO10*H1</f>
        <v>0</v>
      </c>
      <c r="AQ10" s="310" t="str">
        <f t="shared" si="6"/>
        <v>#DIV/0!</v>
      </c>
      <c r="AR10" s="309">
        <f t="shared" si="7"/>
        <v>0</v>
      </c>
      <c r="AS10" s="116"/>
      <c r="AT10" s="29">
        <f t="shared" si="8"/>
        <v>0</v>
      </c>
      <c r="AU10" s="29"/>
      <c r="AV10" s="29"/>
      <c r="AW10" s="29"/>
      <c r="AX10" s="116"/>
      <c r="AY10" s="312"/>
      <c r="AZ10" s="312"/>
    </row>
    <row r="11" ht="15.75" customHeight="1">
      <c r="H11" s="308">
        <f>G11*H1</f>
        <v>0</v>
      </c>
      <c r="I11" s="29">
        <f t="shared" si="1"/>
        <v>0</v>
      </c>
      <c r="J11" s="308">
        <f>I11*H1</f>
        <v>0</v>
      </c>
      <c r="K11" s="116"/>
      <c r="X11" s="309">
        <f t="shared" si="2"/>
        <v>0</v>
      </c>
      <c r="Y11" s="309">
        <f>X11*H1</f>
        <v>0</v>
      </c>
      <c r="Z11" s="310" t="str">
        <f t="shared" si="3"/>
        <v>#DIV/0!</v>
      </c>
      <c r="AA11" s="309">
        <f t="shared" si="4"/>
        <v>0</v>
      </c>
      <c r="AB11" s="116"/>
      <c r="AO11" s="309">
        <f t="shared" si="5"/>
        <v>0</v>
      </c>
      <c r="AP11" s="311">
        <f>AO11*H1</f>
        <v>0</v>
      </c>
      <c r="AQ11" s="310" t="str">
        <f t="shared" si="6"/>
        <v>#DIV/0!</v>
      </c>
      <c r="AR11" s="309">
        <f t="shared" si="7"/>
        <v>0</v>
      </c>
      <c r="AS11" s="116"/>
      <c r="AT11" s="29">
        <f t="shared" si="8"/>
        <v>0</v>
      </c>
      <c r="AX11" s="116"/>
      <c r="AY11" s="312"/>
      <c r="AZ11" s="312"/>
    </row>
    <row r="12" ht="15.75" customHeight="1">
      <c r="H12" s="308">
        <f>G12*H1</f>
        <v>0</v>
      </c>
      <c r="I12" s="29">
        <f t="shared" si="1"/>
        <v>0</v>
      </c>
      <c r="J12" s="308">
        <f>I12*H1</f>
        <v>0</v>
      </c>
      <c r="K12" s="116"/>
      <c r="X12" s="309">
        <f t="shared" si="2"/>
        <v>0</v>
      </c>
      <c r="Y12" s="309">
        <f>X12*H1</f>
        <v>0</v>
      </c>
      <c r="Z12" s="310" t="str">
        <f t="shared" si="3"/>
        <v>#DIV/0!</v>
      </c>
      <c r="AA12" s="309">
        <f t="shared" si="4"/>
        <v>0</v>
      </c>
      <c r="AB12" s="116"/>
      <c r="AO12" s="309">
        <f t="shared" si="5"/>
        <v>0</v>
      </c>
      <c r="AP12" s="311">
        <f>AO12*H1</f>
        <v>0</v>
      </c>
      <c r="AQ12" s="310" t="str">
        <f t="shared" si="6"/>
        <v>#DIV/0!</v>
      </c>
      <c r="AR12" s="309">
        <f t="shared" si="7"/>
        <v>0</v>
      </c>
      <c r="AS12" s="116"/>
      <c r="AT12" s="29">
        <f t="shared" si="8"/>
        <v>0</v>
      </c>
      <c r="AX12" s="116"/>
      <c r="AY12" s="312"/>
      <c r="AZ12" s="312"/>
    </row>
    <row r="13" ht="15.75" customHeight="1">
      <c r="H13" s="308">
        <f>G13*H1</f>
        <v>0</v>
      </c>
      <c r="I13" s="29">
        <f t="shared" si="1"/>
        <v>0</v>
      </c>
      <c r="J13" s="308">
        <f>I13*H1</f>
        <v>0</v>
      </c>
      <c r="K13" s="116"/>
      <c r="X13" s="309">
        <f t="shared" si="2"/>
        <v>0</v>
      </c>
      <c r="Y13" s="309">
        <f>X13*H1</f>
        <v>0</v>
      </c>
      <c r="Z13" s="310" t="str">
        <f t="shared" si="3"/>
        <v>#DIV/0!</v>
      </c>
      <c r="AA13" s="309">
        <f t="shared" si="4"/>
        <v>0</v>
      </c>
      <c r="AB13" s="116"/>
      <c r="AO13" s="309">
        <f t="shared" si="5"/>
        <v>0</v>
      </c>
      <c r="AP13" s="311">
        <f>AO13*H1</f>
        <v>0</v>
      </c>
      <c r="AQ13" s="310" t="str">
        <f t="shared" si="6"/>
        <v>#DIV/0!</v>
      </c>
      <c r="AR13" s="309">
        <f t="shared" si="7"/>
        <v>0</v>
      </c>
      <c r="AS13" s="116"/>
      <c r="AT13" s="29">
        <f t="shared" si="8"/>
        <v>0</v>
      </c>
      <c r="AX13" s="116"/>
      <c r="AY13" s="312"/>
      <c r="AZ13" s="312"/>
    </row>
    <row r="14" ht="15.75" customHeight="1">
      <c r="H14" s="308">
        <f>G14*H1</f>
        <v>0</v>
      </c>
      <c r="I14" s="29">
        <f t="shared" si="1"/>
        <v>0</v>
      </c>
      <c r="J14" s="308">
        <f>I14*H1</f>
        <v>0</v>
      </c>
      <c r="K14" s="116"/>
      <c r="X14" s="309">
        <f t="shared" si="2"/>
        <v>0</v>
      </c>
      <c r="Y14" s="309">
        <f>X14*H1</f>
        <v>0</v>
      </c>
      <c r="Z14" s="310" t="str">
        <f t="shared" si="3"/>
        <v>#DIV/0!</v>
      </c>
      <c r="AA14" s="309">
        <f t="shared" si="4"/>
        <v>0</v>
      </c>
      <c r="AB14" s="116"/>
      <c r="AO14" s="309">
        <f t="shared" si="5"/>
        <v>0</v>
      </c>
      <c r="AP14" s="311">
        <f>AO14*H1</f>
        <v>0</v>
      </c>
      <c r="AQ14" s="310" t="str">
        <f t="shared" si="6"/>
        <v>#DIV/0!</v>
      </c>
      <c r="AR14" s="309">
        <f t="shared" si="7"/>
        <v>0</v>
      </c>
      <c r="AS14" s="116"/>
      <c r="AT14" s="29">
        <f t="shared" si="8"/>
        <v>0</v>
      </c>
      <c r="AU14" s="29"/>
      <c r="AV14" s="29"/>
      <c r="AW14" s="29"/>
      <c r="AX14" s="116"/>
      <c r="AY14" s="312"/>
      <c r="AZ14" s="312"/>
    </row>
    <row r="15" ht="15.75" customHeight="1">
      <c r="H15" s="308">
        <f>G15*H1</f>
        <v>0</v>
      </c>
      <c r="I15" s="29">
        <f t="shared" si="1"/>
        <v>0</v>
      </c>
      <c r="J15" s="308">
        <f>I15*H1</f>
        <v>0</v>
      </c>
      <c r="K15" s="116"/>
      <c r="X15" s="309">
        <f t="shared" si="2"/>
        <v>0</v>
      </c>
      <c r="Y15" s="309">
        <f>X15*H1</f>
        <v>0</v>
      </c>
      <c r="Z15" s="310" t="str">
        <f t="shared" si="3"/>
        <v>#DIV/0!</v>
      </c>
      <c r="AA15" s="309">
        <f t="shared" si="4"/>
        <v>0</v>
      </c>
      <c r="AB15" s="116"/>
      <c r="AO15" s="309">
        <f t="shared" si="5"/>
        <v>0</v>
      </c>
      <c r="AP15" s="311">
        <f>AO15*H1</f>
        <v>0</v>
      </c>
      <c r="AQ15" s="310" t="str">
        <f t="shared" si="6"/>
        <v>#DIV/0!</v>
      </c>
      <c r="AR15" s="309">
        <f t="shared" si="7"/>
        <v>0</v>
      </c>
      <c r="AS15" s="116"/>
      <c r="AT15" s="29">
        <f t="shared" si="8"/>
        <v>0</v>
      </c>
      <c r="AX15" s="116"/>
      <c r="AY15" s="312"/>
      <c r="AZ15" s="312"/>
    </row>
    <row r="16" ht="15.75" customHeight="1">
      <c r="H16" s="308">
        <f>G16*H1</f>
        <v>0</v>
      </c>
      <c r="I16" s="29">
        <f t="shared" si="1"/>
        <v>0</v>
      </c>
      <c r="J16" s="308">
        <f>I16*H1</f>
        <v>0</v>
      </c>
      <c r="K16" s="116"/>
      <c r="X16" s="309">
        <f t="shared" si="2"/>
        <v>0</v>
      </c>
      <c r="Y16" s="309">
        <f>X16*H1</f>
        <v>0</v>
      </c>
      <c r="Z16" s="310" t="str">
        <f t="shared" si="3"/>
        <v>#DIV/0!</v>
      </c>
      <c r="AA16" s="309">
        <f t="shared" si="4"/>
        <v>0</v>
      </c>
      <c r="AB16" s="116"/>
      <c r="AO16" s="309">
        <f t="shared" si="5"/>
        <v>0</v>
      </c>
      <c r="AP16" s="311">
        <f>AO16*H1</f>
        <v>0</v>
      </c>
      <c r="AQ16" s="310" t="str">
        <f t="shared" si="6"/>
        <v>#DIV/0!</v>
      </c>
      <c r="AR16" s="309">
        <f t="shared" si="7"/>
        <v>0</v>
      </c>
      <c r="AS16" s="116"/>
      <c r="AT16" s="29">
        <f t="shared" si="8"/>
        <v>0</v>
      </c>
      <c r="AX16" s="116"/>
      <c r="AY16" s="312"/>
      <c r="AZ16" s="312"/>
    </row>
    <row r="17" ht="15.75" customHeight="1">
      <c r="H17" s="308">
        <f>G17*H1</f>
        <v>0</v>
      </c>
      <c r="I17" s="29">
        <f t="shared" si="1"/>
        <v>0</v>
      </c>
      <c r="J17" s="308">
        <f>I17*H12</f>
        <v>0</v>
      </c>
      <c r="K17" s="116"/>
      <c r="X17" s="309">
        <f t="shared" si="2"/>
        <v>0</v>
      </c>
      <c r="Y17" s="309">
        <f>X17*H1</f>
        <v>0</v>
      </c>
      <c r="Z17" s="310" t="str">
        <f t="shared" si="3"/>
        <v>#DIV/0!</v>
      </c>
      <c r="AA17" s="309">
        <f t="shared" si="4"/>
        <v>0</v>
      </c>
      <c r="AB17" s="116"/>
      <c r="AO17" s="309">
        <f t="shared" si="5"/>
        <v>0</v>
      </c>
      <c r="AP17" s="311">
        <f>AO17*H1</f>
        <v>0</v>
      </c>
      <c r="AQ17" s="310" t="str">
        <f t="shared" si="6"/>
        <v>#DIV/0!</v>
      </c>
      <c r="AR17" s="309">
        <f t="shared" si="7"/>
        <v>0</v>
      </c>
      <c r="AS17" s="116"/>
      <c r="AT17" s="29">
        <f t="shared" si="8"/>
        <v>0</v>
      </c>
      <c r="AX17" s="116"/>
      <c r="AY17" s="312"/>
      <c r="AZ17" s="312"/>
    </row>
    <row r="18" ht="15.75" customHeight="1">
      <c r="H18" s="308">
        <f>G18*H1</f>
        <v>0</v>
      </c>
      <c r="I18" s="29">
        <f t="shared" si="1"/>
        <v>0</v>
      </c>
      <c r="J18" s="308">
        <f>I18*H1</f>
        <v>0</v>
      </c>
      <c r="K18" s="116"/>
      <c r="X18" s="309">
        <f t="shared" si="2"/>
        <v>0</v>
      </c>
      <c r="Y18" s="309">
        <f>X18*H1</f>
        <v>0</v>
      </c>
      <c r="Z18" s="310" t="str">
        <f t="shared" si="3"/>
        <v>#DIV/0!</v>
      </c>
      <c r="AA18" s="309">
        <f t="shared" si="4"/>
        <v>0</v>
      </c>
      <c r="AB18" s="116"/>
      <c r="AO18" s="309">
        <f t="shared" si="5"/>
        <v>0</v>
      </c>
      <c r="AP18" s="311">
        <f>AO18*H1</f>
        <v>0</v>
      </c>
      <c r="AQ18" s="310" t="str">
        <f t="shared" si="6"/>
        <v>#DIV/0!</v>
      </c>
      <c r="AR18" s="309">
        <f t="shared" si="7"/>
        <v>0</v>
      </c>
      <c r="AS18" s="116"/>
      <c r="AT18" s="29">
        <f t="shared" si="8"/>
        <v>0</v>
      </c>
      <c r="AX18" s="116"/>
      <c r="AY18" s="312"/>
      <c r="AZ18" s="312"/>
    </row>
    <row r="19" ht="15.75" customHeight="1">
      <c r="H19" s="308">
        <f>G19*H1</f>
        <v>0</v>
      </c>
      <c r="I19" s="29">
        <f t="shared" si="1"/>
        <v>0</v>
      </c>
      <c r="J19" s="308">
        <f>I19*H1</f>
        <v>0</v>
      </c>
      <c r="K19" s="116"/>
      <c r="X19" s="309">
        <f t="shared" si="2"/>
        <v>0</v>
      </c>
      <c r="Y19" s="309">
        <f>X19*H1</f>
        <v>0</v>
      </c>
      <c r="Z19" s="310" t="str">
        <f t="shared" si="3"/>
        <v>#DIV/0!</v>
      </c>
      <c r="AA19" s="309">
        <f t="shared" si="4"/>
        <v>0</v>
      </c>
      <c r="AB19" s="116"/>
      <c r="AO19" s="309">
        <f t="shared" si="5"/>
        <v>0</v>
      </c>
      <c r="AP19" s="311">
        <f>AO19*H1</f>
        <v>0</v>
      </c>
      <c r="AQ19" s="310" t="str">
        <f t="shared" si="6"/>
        <v>#DIV/0!</v>
      </c>
      <c r="AR19" s="309">
        <f t="shared" si="7"/>
        <v>0</v>
      </c>
      <c r="AS19" s="116"/>
      <c r="AT19" s="29">
        <f t="shared" si="8"/>
        <v>0</v>
      </c>
      <c r="AX19" s="116"/>
      <c r="AY19" s="312"/>
      <c r="AZ19" s="312"/>
    </row>
    <row r="20" ht="15.75" customHeight="1">
      <c r="H20" s="308">
        <f>G20*H1</f>
        <v>0</v>
      </c>
      <c r="I20" s="29">
        <f t="shared" si="1"/>
        <v>0</v>
      </c>
      <c r="J20" s="308">
        <f>I20*H1</f>
        <v>0</v>
      </c>
      <c r="K20" s="116"/>
      <c r="X20" s="309">
        <f t="shared" si="2"/>
        <v>0</v>
      </c>
      <c r="Y20" s="309">
        <f>X20*H1</f>
        <v>0</v>
      </c>
      <c r="Z20" s="310" t="str">
        <f t="shared" si="3"/>
        <v>#DIV/0!</v>
      </c>
      <c r="AA20" s="309">
        <f t="shared" si="4"/>
        <v>0</v>
      </c>
      <c r="AB20" s="116"/>
      <c r="AO20" s="309">
        <f t="shared" si="5"/>
        <v>0</v>
      </c>
      <c r="AP20" s="311">
        <f>AO20*H1</f>
        <v>0</v>
      </c>
      <c r="AQ20" s="310" t="str">
        <f t="shared" si="6"/>
        <v>#DIV/0!</v>
      </c>
      <c r="AR20" s="309">
        <f t="shared" si="7"/>
        <v>0</v>
      </c>
      <c r="AS20" s="116"/>
      <c r="AT20" s="29">
        <f t="shared" si="8"/>
        <v>0</v>
      </c>
      <c r="AX20" s="116"/>
      <c r="AY20" s="312"/>
      <c r="AZ20" s="312"/>
    </row>
    <row r="21" ht="15.75" customHeight="1">
      <c r="H21" s="308">
        <f>G21*H1</f>
        <v>0</v>
      </c>
      <c r="I21" s="29">
        <f t="shared" si="1"/>
        <v>0</v>
      </c>
      <c r="J21" s="308">
        <f>I21*H1</f>
        <v>0</v>
      </c>
      <c r="K21" s="116"/>
      <c r="X21" s="309">
        <f t="shared" si="2"/>
        <v>0</v>
      </c>
      <c r="Y21" s="309">
        <f>X21*H1</f>
        <v>0</v>
      </c>
      <c r="Z21" s="310" t="str">
        <f t="shared" si="3"/>
        <v>#DIV/0!</v>
      </c>
      <c r="AA21" s="309">
        <f t="shared" si="4"/>
        <v>0</v>
      </c>
      <c r="AB21" s="116"/>
      <c r="AO21" s="309">
        <f t="shared" si="5"/>
        <v>0</v>
      </c>
      <c r="AP21" s="311">
        <f>AO21*H1</f>
        <v>0</v>
      </c>
      <c r="AQ21" s="310" t="str">
        <f t="shared" si="6"/>
        <v>#DIV/0!</v>
      </c>
      <c r="AR21" s="309">
        <f t="shared" si="7"/>
        <v>0</v>
      </c>
      <c r="AS21" s="116"/>
      <c r="AT21" s="29">
        <f t="shared" si="8"/>
        <v>0</v>
      </c>
      <c r="AX21" s="116"/>
      <c r="AY21" s="312"/>
      <c r="AZ21" s="312"/>
    </row>
    <row r="22" ht="15.75" customHeight="1">
      <c r="H22" s="308">
        <f>G22*H1</f>
        <v>0</v>
      </c>
      <c r="I22" s="29">
        <f t="shared" si="1"/>
        <v>0</v>
      </c>
      <c r="J22" s="308">
        <f>I22*H1</f>
        <v>0</v>
      </c>
      <c r="K22" s="116"/>
      <c r="X22" s="309">
        <f t="shared" si="2"/>
        <v>0</v>
      </c>
      <c r="Y22" s="309">
        <f>X22*H1</f>
        <v>0</v>
      </c>
      <c r="Z22" s="310" t="str">
        <f t="shared" si="3"/>
        <v>#DIV/0!</v>
      </c>
      <c r="AA22" s="309">
        <f t="shared" si="4"/>
        <v>0</v>
      </c>
      <c r="AB22" s="116"/>
      <c r="AO22" s="309">
        <f t="shared" si="5"/>
        <v>0</v>
      </c>
      <c r="AP22" s="311">
        <f>AO22*H1</f>
        <v>0</v>
      </c>
      <c r="AQ22" s="310" t="str">
        <f t="shared" si="6"/>
        <v>#DIV/0!</v>
      </c>
      <c r="AR22" s="309">
        <f t="shared" si="7"/>
        <v>0</v>
      </c>
      <c r="AS22" s="116"/>
      <c r="AT22" s="29">
        <f t="shared" si="8"/>
        <v>0</v>
      </c>
      <c r="AX22" s="116"/>
      <c r="AY22" s="312"/>
      <c r="AZ22" s="312"/>
    </row>
    <row r="23" ht="15.75" customHeight="1">
      <c r="H23" s="308">
        <f>G23*H1</f>
        <v>0</v>
      </c>
      <c r="I23" s="29">
        <f t="shared" si="1"/>
        <v>0</v>
      </c>
      <c r="J23" s="308">
        <f>I23*H1</f>
        <v>0</v>
      </c>
      <c r="K23" s="116"/>
      <c r="X23" s="309">
        <f t="shared" si="2"/>
        <v>0</v>
      </c>
      <c r="Y23" s="309">
        <f>X23*H1</f>
        <v>0</v>
      </c>
      <c r="Z23" s="310" t="str">
        <f t="shared" si="3"/>
        <v>#DIV/0!</v>
      </c>
      <c r="AA23" s="309">
        <f t="shared" si="4"/>
        <v>0</v>
      </c>
      <c r="AB23" s="116"/>
      <c r="AO23" s="309">
        <f t="shared" si="5"/>
        <v>0</v>
      </c>
      <c r="AP23" s="311">
        <f>AO23*H1</f>
        <v>0</v>
      </c>
      <c r="AQ23" s="310" t="str">
        <f t="shared" si="6"/>
        <v>#DIV/0!</v>
      </c>
      <c r="AR23" s="309">
        <f t="shared" si="7"/>
        <v>0</v>
      </c>
      <c r="AS23" s="116"/>
      <c r="AT23" s="29">
        <f t="shared" si="8"/>
        <v>0</v>
      </c>
      <c r="AX23" s="116"/>
      <c r="AY23" s="312"/>
      <c r="AZ23" s="312"/>
    </row>
    <row r="24" ht="15.75" customHeight="1">
      <c r="H24" s="308">
        <f>G24*H1</f>
        <v>0</v>
      </c>
      <c r="I24" s="29">
        <f t="shared" si="1"/>
        <v>0</v>
      </c>
      <c r="J24" s="308">
        <f>I24*H1</f>
        <v>0</v>
      </c>
      <c r="K24" s="116"/>
      <c r="X24" s="309">
        <f t="shared" si="2"/>
        <v>0</v>
      </c>
      <c r="Y24" s="309">
        <f>X24*H1</f>
        <v>0</v>
      </c>
      <c r="Z24" s="310" t="str">
        <f t="shared" si="3"/>
        <v>#DIV/0!</v>
      </c>
      <c r="AA24" s="309">
        <f t="shared" si="4"/>
        <v>0</v>
      </c>
      <c r="AB24" s="116"/>
      <c r="AO24" s="309">
        <f t="shared" si="5"/>
        <v>0</v>
      </c>
      <c r="AP24" s="311">
        <f>AO24*H1</f>
        <v>0</v>
      </c>
      <c r="AQ24" s="310" t="str">
        <f t="shared" si="6"/>
        <v>#DIV/0!</v>
      </c>
      <c r="AR24" s="309">
        <f t="shared" si="7"/>
        <v>0</v>
      </c>
      <c r="AS24" s="116"/>
      <c r="AT24" s="29">
        <f t="shared" si="8"/>
        <v>0</v>
      </c>
      <c r="AX24" s="116"/>
      <c r="AY24" s="312"/>
      <c r="AZ24" s="312"/>
    </row>
    <row r="25" ht="15.75" customHeight="1">
      <c r="H25" s="308">
        <f>G25*H1</f>
        <v>0</v>
      </c>
      <c r="I25" s="29">
        <f t="shared" si="1"/>
        <v>0</v>
      </c>
      <c r="J25" s="308">
        <f>I25*H1</f>
        <v>0</v>
      </c>
      <c r="K25" s="116"/>
      <c r="X25" s="309">
        <f t="shared" si="2"/>
        <v>0</v>
      </c>
      <c r="Y25" s="309">
        <f>X25*H1</f>
        <v>0</v>
      </c>
      <c r="Z25" s="310" t="str">
        <f t="shared" si="3"/>
        <v>#DIV/0!</v>
      </c>
      <c r="AA25" s="309">
        <f t="shared" si="4"/>
        <v>0</v>
      </c>
      <c r="AB25" s="116"/>
      <c r="AO25" s="309">
        <f t="shared" si="5"/>
        <v>0</v>
      </c>
      <c r="AP25" s="311">
        <f>AO25*H1</f>
        <v>0</v>
      </c>
      <c r="AQ25" s="310" t="str">
        <f t="shared" si="6"/>
        <v>#DIV/0!</v>
      </c>
      <c r="AR25" s="309">
        <f t="shared" si="7"/>
        <v>0</v>
      </c>
      <c r="AS25" s="116"/>
      <c r="AT25" s="29">
        <f t="shared" si="8"/>
        <v>0</v>
      </c>
      <c r="AX25" s="116"/>
      <c r="AY25" s="312"/>
      <c r="AZ25" s="312"/>
    </row>
    <row r="26" ht="15.75" customHeight="1">
      <c r="H26" s="308">
        <f>G26*H1</f>
        <v>0</v>
      </c>
      <c r="I26" s="29">
        <f t="shared" si="1"/>
        <v>0</v>
      </c>
      <c r="J26" s="308">
        <f>I26*H1</f>
        <v>0</v>
      </c>
      <c r="K26" s="116"/>
      <c r="X26" s="309">
        <f t="shared" si="2"/>
        <v>0</v>
      </c>
      <c r="Y26" s="309">
        <f>X26*H1</f>
        <v>0</v>
      </c>
      <c r="Z26" s="310" t="str">
        <f t="shared" si="3"/>
        <v>#DIV/0!</v>
      </c>
      <c r="AA26" s="309">
        <f t="shared" si="4"/>
        <v>0</v>
      </c>
      <c r="AB26" s="116"/>
      <c r="AO26" s="309">
        <f t="shared" si="5"/>
        <v>0</v>
      </c>
      <c r="AP26" s="311">
        <f>AO26*H1</f>
        <v>0</v>
      </c>
      <c r="AQ26" s="310" t="str">
        <f t="shared" si="6"/>
        <v>#DIV/0!</v>
      </c>
      <c r="AR26" s="309">
        <f t="shared" si="7"/>
        <v>0</v>
      </c>
      <c r="AS26" s="116"/>
      <c r="AT26" s="29">
        <f t="shared" si="8"/>
        <v>0</v>
      </c>
      <c r="AX26" s="116"/>
      <c r="AY26" s="312"/>
      <c r="AZ26" s="312"/>
    </row>
    <row r="27" ht="15.75" customHeight="1">
      <c r="H27" s="308">
        <f>G27*H1</f>
        <v>0</v>
      </c>
      <c r="I27" s="29">
        <f t="shared" si="1"/>
        <v>0</v>
      </c>
      <c r="J27" s="308">
        <f>I27*H1</f>
        <v>0</v>
      </c>
      <c r="K27" s="116"/>
      <c r="X27" s="309">
        <f t="shared" si="2"/>
        <v>0</v>
      </c>
      <c r="Y27" s="309">
        <f>X27*H1</f>
        <v>0</v>
      </c>
      <c r="Z27" s="310" t="str">
        <f t="shared" si="3"/>
        <v>#DIV/0!</v>
      </c>
      <c r="AA27" s="309">
        <f t="shared" si="4"/>
        <v>0</v>
      </c>
      <c r="AB27" s="116"/>
      <c r="AO27" s="309">
        <f t="shared" si="5"/>
        <v>0</v>
      </c>
      <c r="AP27" s="311">
        <f>AO27*H1</f>
        <v>0</v>
      </c>
      <c r="AQ27" s="310" t="str">
        <f t="shared" si="6"/>
        <v>#DIV/0!</v>
      </c>
      <c r="AR27" s="309">
        <f t="shared" si="7"/>
        <v>0</v>
      </c>
      <c r="AS27" s="116"/>
      <c r="AT27" s="29">
        <f t="shared" si="8"/>
        <v>0</v>
      </c>
      <c r="AX27" s="116"/>
      <c r="AY27" s="312"/>
      <c r="AZ27" s="312"/>
    </row>
    <row r="28" ht="15.75" customHeight="1">
      <c r="H28" s="308">
        <f>G28*H1</f>
        <v>0</v>
      </c>
      <c r="I28" s="29">
        <f t="shared" si="1"/>
        <v>0</v>
      </c>
      <c r="J28" s="308">
        <f>I28*H1</f>
        <v>0</v>
      </c>
      <c r="K28" s="116"/>
      <c r="X28" s="309">
        <f t="shared" si="2"/>
        <v>0</v>
      </c>
      <c r="Y28" s="309">
        <f>X28*H1</f>
        <v>0</v>
      </c>
      <c r="Z28" s="310" t="str">
        <f t="shared" si="3"/>
        <v>#DIV/0!</v>
      </c>
      <c r="AA28" s="309">
        <f t="shared" si="4"/>
        <v>0</v>
      </c>
      <c r="AB28" s="116"/>
      <c r="AO28" s="309">
        <f t="shared" si="5"/>
        <v>0</v>
      </c>
      <c r="AP28" s="311">
        <f>AO28*H1</f>
        <v>0</v>
      </c>
      <c r="AQ28" s="310" t="str">
        <f t="shared" si="6"/>
        <v>#DIV/0!</v>
      </c>
      <c r="AR28" s="309">
        <f t="shared" si="7"/>
        <v>0</v>
      </c>
      <c r="AS28" s="116"/>
      <c r="AT28" s="29">
        <f t="shared" si="8"/>
        <v>0</v>
      </c>
      <c r="AX28" s="116"/>
      <c r="AY28" s="312"/>
      <c r="AZ28" s="312"/>
    </row>
    <row r="29" ht="15.75" customHeight="1">
      <c r="H29" s="308">
        <f>G29*H1</f>
        <v>0</v>
      </c>
      <c r="I29" s="29">
        <f t="shared" si="1"/>
        <v>0</v>
      </c>
      <c r="J29" s="308">
        <f>I29*H1</f>
        <v>0</v>
      </c>
      <c r="K29" s="116"/>
      <c r="X29" s="309">
        <f t="shared" si="2"/>
        <v>0</v>
      </c>
      <c r="Y29" s="309">
        <f>X29*H1</f>
        <v>0</v>
      </c>
      <c r="Z29" s="310" t="str">
        <f t="shared" si="3"/>
        <v>#DIV/0!</v>
      </c>
      <c r="AA29" s="309">
        <f t="shared" si="4"/>
        <v>0</v>
      </c>
      <c r="AB29" s="116"/>
      <c r="AO29" s="309">
        <f t="shared" si="5"/>
        <v>0</v>
      </c>
      <c r="AP29" s="311">
        <f>AO29*H1</f>
        <v>0</v>
      </c>
      <c r="AQ29" s="310" t="str">
        <f t="shared" si="6"/>
        <v>#DIV/0!</v>
      </c>
      <c r="AR29" s="309">
        <f t="shared" si="7"/>
        <v>0</v>
      </c>
      <c r="AS29" s="116"/>
      <c r="AT29" s="29">
        <f t="shared" si="8"/>
        <v>0</v>
      </c>
      <c r="AX29" s="116"/>
      <c r="AY29" s="312"/>
      <c r="AZ29" s="312"/>
    </row>
    <row r="30" ht="15.75" customHeight="1">
      <c r="H30" s="308">
        <f>G30*H1</f>
        <v>0</v>
      </c>
      <c r="I30" s="29">
        <f t="shared" si="1"/>
        <v>0</v>
      </c>
      <c r="J30" s="308">
        <f>I30*H1</f>
        <v>0</v>
      </c>
      <c r="K30" s="116"/>
      <c r="X30" s="309">
        <f t="shared" si="2"/>
        <v>0</v>
      </c>
      <c r="Y30" s="309">
        <f>X30*H1</f>
        <v>0</v>
      </c>
      <c r="Z30" s="310" t="str">
        <f t="shared" si="3"/>
        <v>#DIV/0!</v>
      </c>
      <c r="AA30" s="309">
        <f t="shared" si="4"/>
        <v>0</v>
      </c>
      <c r="AB30" s="116"/>
      <c r="AO30" s="309">
        <f t="shared" si="5"/>
        <v>0</v>
      </c>
      <c r="AP30" s="311">
        <f>AO30*H1</f>
        <v>0</v>
      </c>
      <c r="AQ30" s="310" t="str">
        <f t="shared" si="6"/>
        <v>#DIV/0!</v>
      </c>
      <c r="AR30" s="309">
        <f t="shared" si="7"/>
        <v>0</v>
      </c>
      <c r="AS30" s="116"/>
      <c r="AT30" s="29">
        <f t="shared" si="8"/>
        <v>0</v>
      </c>
      <c r="AX30" s="116"/>
      <c r="AY30" s="312"/>
      <c r="AZ30" s="312"/>
    </row>
    <row r="31" ht="15.75" customHeight="1">
      <c r="H31" s="308">
        <f>G31*H1</f>
        <v>0</v>
      </c>
      <c r="I31" s="29">
        <f t="shared" si="1"/>
        <v>0</v>
      </c>
      <c r="J31" s="308">
        <f>I31*H1</f>
        <v>0</v>
      </c>
      <c r="K31" s="116"/>
      <c r="X31" s="309">
        <f t="shared" si="2"/>
        <v>0</v>
      </c>
      <c r="Y31" s="309">
        <f>X31*H1</f>
        <v>0</v>
      </c>
      <c r="Z31" s="310" t="str">
        <f t="shared" si="3"/>
        <v>#DIV/0!</v>
      </c>
      <c r="AA31" s="309">
        <f t="shared" si="4"/>
        <v>0</v>
      </c>
      <c r="AB31" s="116"/>
      <c r="AO31" s="309">
        <f t="shared" si="5"/>
        <v>0</v>
      </c>
      <c r="AP31" s="311">
        <f>AO31*H1</f>
        <v>0</v>
      </c>
      <c r="AQ31" s="310" t="str">
        <f t="shared" si="6"/>
        <v>#DIV/0!</v>
      </c>
      <c r="AR31" s="309">
        <f t="shared" si="7"/>
        <v>0</v>
      </c>
      <c r="AS31" s="116"/>
      <c r="AT31" s="29">
        <f t="shared" si="8"/>
        <v>0</v>
      </c>
      <c r="AX31" s="116"/>
      <c r="AY31" s="312"/>
      <c r="AZ31" s="312"/>
    </row>
    <row r="32" ht="15.75" customHeight="1">
      <c r="H32" s="308">
        <f>G32*H1</f>
        <v>0</v>
      </c>
      <c r="I32" s="29">
        <f t="shared" si="1"/>
        <v>0</v>
      </c>
      <c r="J32" s="308">
        <f>I32*H1</f>
        <v>0</v>
      </c>
      <c r="K32" s="116"/>
      <c r="X32" s="309">
        <f t="shared" si="2"/>
        <v>0</v>
      </c>
      <c r="Y32" s="309">
        <f>X32*H1</f>
        <v>0</v>
      </c>
      <c r="Z32" s="310" t="str">
        <f t="shared" si="3"/>
        <v>#DIV/0!</v>
      </c>
      <c r="AA32" s="309">
        <f t="shared" si="4"/>
        <v>0</v>
      </c>
      <c r="AB32" s="116"/>
      <c r="AO32" s="309">
        <f t="shared" si="5"/>
        <v>0</v>
      </c>
      <c r="AP32" s="311">
        <f>AO32*H1</f>
        <v>0</v>
      </c>
      <c r="AQ32" s="310" t="str">
        <f t="shared" si="6"/>
        <v>#DIV/0!</v>
      </c>
      <c r="AR32" s="309">
        <f t="shared" si="7"/>
        <v>0</v>
      </c>
      <c r="AS32" s="116"/>
      <c r="AT32" s="29">
        <f t="shared" si="8"/>
        <v>0</v>
      </c>
      <c r="AX32" s="116"/>
      <c r="AY32" s="312"/>
      <c r="AZ32" s="312"/>
    </row>
    <row r="33" ht="15.75" customHeight="1">
      <c r="H33" s="308">
        <f>G33*H1</f>
        <v>0</v>
      </c>
      <c r="I33" s="29">
        <f t="shared" si="1"/>
        <v>0</v>
      </c>
      <c r="J33" s="308">
        <f>I33*H1</f>
        <v>0</v>
      </c>
      <c r="K33" s="116"/>
      <c r="X33" s="309">
        <f t="shared" si="2"/>
        <v>0</v>
      </c>
      <c r="Y33" s="309">
        <f>X33*H1</f>
        <v>0</v>
      </c>
      <c r="Z33" s="310" t="str">
        <f t="shared" si="3"/>
        <v>#DIV/0!</v>
      </c>
      <c r="AA33" s="309">
        <f t="shared" si="4"/>
        <v>0</v>
      </c>
      <c r="AB33" s="116"/>
      <c r="AO33" s="309">
        <f t="shared" si="5"/>
        <v>0</v>
      </c>
      <c r="AP33" s="311">
        <f>AO33*H1</f>
        <v>0</v>
      </c>
      <c r="AQ33" s="310" t="str">
        <f t="shared" si="6"/>
        <v>#DIV/0!</v>
      </c>
      <c r="AR33" s="309">
        <f t="shared" si="7"/>
        <v>0</v>
      </c>
      <c r="AS33" s="116"/>
      <c r="AT33" s="29">
        <f t="shared" si="8"/>
        <v>0</v>
      </c>
      <c r="AX33" s="116"/>
      <c r="AY33" s="312"/>
      <c r="AZ33" s="312"/>
    </row>
    <row r="34" ht="15.75" customHeight="1">
      <c r="H34" s="308">
        <f>G34*H1</f>
        <v>0</v>
      </c>
      <c r="I34" s="29">
        <f t="shared" si="1"/>
        <v>0</v>
      </c>
      <c r="J34" s="308">
        <f>I34*H1</f>
        <v>0</v>
      </c>
      <c r="K34" s="116"/>
      <c r="X34" s="309">
        <f t="shared" si="2"/>
        <v>0</v>
      </c>
      <c r="Y34" s="309">
        <f>X34*H1</f>
        <v>0</v>
      </c>
      <c r="Z34" s="310" t="str">
        <f t="shared" si="3"/>
        <v>#DIV/0!</v>
      </c>
      <c r="AA34" s="309">
        <f t="shared" si="4"/>
        <v>0</v>
      </c>
      <c r="AB34" s="116"/>
      <c r="AO34" s="309">
        <f t="shared" si="5"/>
        <v>0</v>
      </c>
      <c r="AP34" s="311">
        <f>AO34*H1</f>
        <v>0</v>
      </c>
      <c r="AQ34" s="310" t="str">
        <f t="shared" si="6"/>
        <v>#DIV/0!</v>
      </c>
      <c r="AR34" s="309">
        <f t="shared" si="7"/>
        <v>0</v>
      </c>
      <c r="AS34" s="116"/>
      <c r="AT34" s="29">
        <f t="shared" si="8"/>
        <v>0</v>
      </c>
      <c r="AX34" s="116"/>
      <c r="AY34" s="312"/>
      <c r="AZ34" s="312"/>
    </row>
    <row r="35" ht="15.75" customHeight="1">
      <c r="K35" s="116"/>
      <c r="X35" s="313"/>
      <c r="Y35" s="313"/>
      <c r="Z35" s="313"/>
      <c r="AA35" s="313"/>
      <c r="AB35" s="116"/>
      <c r="AO35" s="313">
        <f t="shared" si="5"/>
        <v>0</v>
      </c>
      <c r="AP35" s="311">
        <f>AO35*H1</f>
        <v>0</v>
      </c>
      <c r="AQ35" s="310" t="str">
        <f t="shared" si="6"/>
        <v>#DIV/0!</v>
      </c>
      <c r="AR35" s="313">
        <f t="shared" si="7"/>
        <v>0</v>
      </c>
      <c r="AS35" s="116"/>
      <c r="AT35" s="29">
        <f t="shared" si="8"/>
        <v>0</v>
      </c>
      <c r="AX35" s="116"/>
      <c r="AY35" s="312"/>
      <c r="AZ35" s="312"/>
    </row>
    <row r="36" ht="15.75" customHeight="1">
      <c r="K36" s="116"/>
      <c r="X36" s="313"/>
      <c r="Y36" s="313"/>
      <c r="Z36" s="313"/>
      <c r="AA36" s="313"/>
      <c r="AB36" s="116"/>
      <c r="AO36" s="313">
        <f t="shared" si="5"/>
        <v>0</v>
      </c>
      <c r="AP36" s="311">
        <f>AO36*H1</f>
        <v>0</v>
      </c>
      <c r="AQ36" s="310" t="str">
        <f t="shared" si="6"/>
        <v>#DIV/0!</v>
      </c>
      <c r="AR36" s="313">
        <f t="shared" si="7"/>
        <v>0</v>
      </c>
      <c r="AS36" s="116"/>
      <c r="AT36" s="29">
        <f t="shared" si="8"/>
        <v>0</v>
      </c>
      <c r="AX36" s="116"/>
      <c r="AY36" s="312"/>
      <c r="AZ36" s="312"/>
    </row>
    <row r="37" ht="15.75" customHeight="1">
      <c r="K37" s="116"/>
      <c r="X37" s="313"/>
      <c r="Y37" s="313"/>
      <c r="Z37" s="313"/>
      <c r="AA37" s="313"/>
      <c r="AB37" s="116"/>
      <c r="AO37" s="313">
        <f t="shared" si="5"/>
        <v>0</v>
      </c>
      <c r="AP37" s="311">
        <f>AO37*H1</f>
        <v>0</v>
      </c>
      <c r="AQ37" s="310" t="str">
        <f t="shared" si="6"/>
        <v>#DIV/0!</v>
      </c>
      <c r="AR37" s="313">
        <f t="shared" si="7"/>
        <v>0</v>
      </c>
      <c r="AS37" s="116"/>
      <c r="AT37" s="29">
        <f t="shared" si="8"/>
        <v>0</v>
      </c>
      <c r="AX37" s="116"/>
      <c r="AY37" s="312"/>
      <c r="AZ37" s="312"/>
    </row>
    <row r="38" ht="15.75" customHeight="1">
      <c r="K38" s="116"/>
      <c r="X38" s="313"/>
      <c r="Y38" s="313"/>
      <c r="Z38" s="313"/>
      <c r="AA38" s="313"/>
      <c r="AB38" s="116"/>
      <c r="AO38" s="313">
        <f t="shared" si="5"/>
        <v>0</v>
      </c>
      <c r="AP38" s="311">
        <f>AO38*H34</f>
        <v>0</v>
      </c>
      <c r="AQ38" s="310" t="str">
        <f t="shared" si="6"/>
        <v>#DIV/0!</v>
      </c>
      <c r="AR38" s="313">
        <f t="shared" si="7"/>
        <v>0</v>
      </c>
      <c r="AS38" s="116"/>
      <c r="AT38" s="29">
        <f t="shared" si="8"/>
        <v>0</v>
      </c>
      <c r="AX38" s="116"/>
      <c r="AY38" s="312"/>
      <c r="AZ38" s="312"/>
    </row>
    <row r="39" ht="15.75" customHeight="1">
      <c r="K39" s="116"/>
      <c r="X39" s="313"/>
      <c r="Y39" s="313"/>
      <c r="Z39" s="313"/>
      <c r="AA39" s="313"/>
      <c r="AB39" s="116"/>
      <c r="AO39" s="313"/>
      <c r="AP39" s="313"/>
      <c r="AQ39" s="310"/>
      <c r="AR39" s="313"/>
      <c r="AS39" s="116"/>
      <c r="AT39" s="29">
        <f t="shared" si="8"/>
        <v>0</v>
      </c>
      <c r="AX39" s="116"/>
      <c r="AY39" s="312"/>
      <c r="AZ39" s="312"/>
    </row>
    <row r="40" ht="15.75" customHeight="1">
      <c r="K40" s="116"/>
      <c r="X40" s="313"/>
      <c r="Y40" s="313"/>
      <c r="Z40" s="313"/>
      <c r="AA40" s="313"/>
      <c r="AB40" s="116"/>
      <c r="AO40" s="313"/>
      <c r="AP40" s="313"/>
      <c r="AQ40" s="310"/>
      <c r="AR40" s="313"/>
      <c r="AS40" s="116"/>
      <c r="AT40" s="29">
        <f t="shared" si="8"/>
        <v>0</v>
      </c>
      <c r="AX40" s="116"/>
      <c r="AY40" s="312"/>
      <c r="AZ40" s="312"/>
    </row>
    <row r="41" ht="15.75" customHeight="1">
      <c r="K41" s="116"/>
      <c r="X41" s="313"/>
      <c r="Y41" s="313"/>
      <c r="Z41" s="313"/>
      <c r="AA41" s="313"/>
      <c r="AB41" s="116"/>
      <c r="AO41" s="313"/>
      <c r="AP41" s="313"/>
      <c r="AQ41" s="310"/>
      <c r="AR41" s="313"/>
      <c r="AS41" s="116"/>
      <c r="AT41" s="29">
        <f t="shared" si="8"/>
        <v>0</v>
      </c>
      <c r="AX41" s="116"/>
      <c r="AY41" s="312"/>
      <c r="AZ41" s="312"/>
    </row>
    <row r="42" ht="15.75" customHeight="1">
      <c r="K42" s="116"/>
      <c r="X42" s="313"/>
      <c r="Y42" s="313"/>
      <c r="Z42" s="313"/>
      <c r="AA42" s="313"/>
      <c r="AB42" s="116"/>
      <c r="AO42" s="313"/>
      <c r="AP42" s="313"/>
      <c r="AQ42" s="310"/>
      <c r="AR42" s="313"/>
      <c r="AS42" s="116"/>
      <c r="AT42" s="29">
        <f t="shared" si="8"/>
        <v>0</v>
      </c>
      <c r="AX42" s="116"/>
      <c r="AY42" s="312"/>
      <c r="AZ42" s="312"/>
    </row>
    <row r="43" ht="15.75" customHeight="1">
      <c r="K43" s="116"/>
      <c r="X43" s="313"/>
      <c r="Y43" s="313"/>
      <c r="Z43" s="313"/>
      <c r="AA43" s="313"/>
      <c r="AB43" s="116"/>
      <c r="AO43" s="313"/>
      <c r="AP43" s="313"/>
      <c r="AQ43" s="310"/>
      <c r="AR43" s="313"/>
      <c r="AS43" s="116"/>
      <c r="AT43" s="29">
        <f t="shared" si="8"/>
        <v>0</v>
      </c>
      <c r="AX43" s="116"/>
      <c r="AY43" s="312"/>
      <c r="AZ43" s="312"/>
    </row>
    <row r="44" ht="15.75" customHeight="1">
      <c r="K44" s="116"/>
      <c r="X44" s="313"/>
      <c r="Y44" s="313"/>
      <c r="Z44" s="313"/>
      <c r="AA44" s="313"/>
      <c r="AB44" s="116"/>
      <c r="AO44" s="313"/>
      <c r="AP44" s="313"/>
      <c r="AQ44" s="310"/>
      <c r="AR44" s="313"/>
      <c r="AS44" s="116"/>
      <c r="AT44" s="29">
        <f t="shared" si="8"/>
        <v>0</v>
      </c>
      <c r="AX44" s="116"/>
      <c r="AY44" s="312"/>
      <c r="AZ44" s="312"/>
    </row>
    <row r="45" ht="15.75" customHeight="1">
      <c r="K45" s="116"/>
      <c r="X45" s="313"/>
      <c r="Y45" s="313"/>
      <c r="Z45" s="313"/>
      <c r="AA45" s="313"/>
      <c r="AB45" s="116"/>
      <c r="AO45" s="313"/>
      <c r="AP45" s="313"/>
      <c r="AQ45" s="310"/>
      <c r="AR45" s="313"/>
      <c r="AS45" s="116"/>
      <c r="AT45" s="29">
        <f t="shared" si="8"/>
        <v>0</v>
      </c>
      <c r="AX45" s="116"/>
      <c r="AY45" s="312"/>
      <c r="AZ45" s="312"/>
    </row>
    <row r="46" ht="15.75" customHeight="1">
      <c r="K46" s="116"/>
      <c r="X46" s="313"/>
      <c r="Y46" s="313"/>
      <c r="Z46" s="313"/>
      <c r="AA46" s="313"/>
      <c r="AB46" s="116"/>
      <c r="AO46" s="313"/>
      <c r="AP46" s="313"/>
      <c r="AQ46" s="310"/>
      <c r="AR46" s="313"/>
      <c r="AS46" s="116"/>
      <c r="AT46" s="29">
        <f t="shared" si="8"/>
        <v>0</v>
      </c>
      <c r="AX46" s="116"/>
      <c r="AY46" s="312"/>
      <c r="AZ46" s="312"/>
    </row>
    <row r="47" ht="15.75" customHeight="1">
      <c r="K47" s="116"/>
      <c r="X47" s="313"/>
      <c r="Y47" s="313"/>
      <c r="Z47" s="313"/>
      <c r="AA47" s="313"/>
      <c r="AB47" s="116"/>
      <c r="AO47" s="313"/>
      <c r="AP47" s="313"/>
      <c r="AQ47" s="310"/>
      <c r="AR47" s="313"/>
      <c r="AS47" s="116"/>
      <c r="AT47" s="29">
        <f t="shared" si="8"/>
        <v>0</v>
      </c>
      <c r="AX47" s="116"/>
      <c r="AY47" s="312"/>
      <c r="AZ47" s="312"/>
    </row>
    <row r="48" ht="15.75" customHeight="1">
      <c r="K48" s="116"/>
      <c r="X48" s="313"/>
      <c r="Y48" s="313"/>
      <c r="Z48" s="313"/>
      <c r="AA48" s="313"/>
      <c r="AB48" s="116"/>
      <c r="AO48" s="313"/>
      <c r="AP48" s="313"/>
      <c r="AQ48" s="310"/>
      <c r="AR48" s="313"/>
      <c r="AS48" s="116"/>
      <c r="AT48" s="29">
        <f t="shared" si="8"/>
        <v>0</v>
      </c>
      <c r="AX48" s="116"/>
      <c r="AY48" s="312"/>
      <c r="AZ48" s="312"/>
    </row>
    <row r="49" ht="15.75" customHeight="1">
      <c r="K49" s="116"/>
      <c r="X49" s="313"/>
      <c r="Y49" s="313"/>
      <c r="Z49" s="313"/>
      <c r="AA49" s="313"/>
      <c r="AB49" s="116"/>
      <c r="AO49" s="313"/>
      <c r="AP49" s="313"/>
      <c r="AQ49" s="310"/>
      <c r="AR49" s="313"/>
      <c r="AS49" s="116"/>
      <c r="AT49" s="29">
        <f t="shared" si="8"/>
        <v>0</v>
      </c>
      <c r="AX49" s="116"/>
      <c r="AY49" s="312"/>
      <c r="AZ49" s="312"/>
    </row>
    <row r="50" ht="15.75" customHeight="1">
      <c r="K50" s="116"/>
      <c r="X50" s="313"/>
      <c r="Y50" s="313"/>
      <c r="Z50" s="313"/>
      <c r="AA50" s="313"/>
      <c r="AB50" s="116"/>
      <c r="AO50" s="313"/>
      <c r="AP50" s="313"/>
      <c r="AQ50" s="310"/>
      <c r="AR50" s="313"/>
      <c r="AS50" s="116"/>
      <c r="AT50" s="29">
        <f t="shared" si="8"/>
        <v>0</v>
      </c>
      <c r="AX50" s="116"/>
      <c r="AY50" s="312"/>
      <c r="AZ50" s="312"/>
    </row>
    <row r="51" ht="15.75" customHeight="1">
      <c r="K51" s="116"/>
      <c r="X51" s="313"/>
      <c r="Y51" s="313"/>
      <c r="Z51" s="313"/>
      <c r="AA51" s="313"/>
      <c r="AB51" s="116"/>
      <c r="AO51" s="313"/>
      <c r="AP51" s="313"/>
      <c r="AQ51" s="310"/>
      <c r="AR51" s="313"/>
      <c r="AS51" s="116"/>
      <c r="AT51" s="29">
        <f t="shared" si="8"/>
        <v>0</v>
      </c>
      <c r="AX51" s="116"/>
      <c r="AY51" s="312"/>
      <c r="AZ51" s="312"/>
    </row>
    <row r="52" ht="15.75" customHeight="1">
      <c r="K52" s="116"/>
      <c r="X52" s="313"/>
      <c r="Y52" s="313"/>
      <c r="Z52" s="313"/>
      <c r="AA52" s="313"/>
      <c r="AB52" s="116"/>
      <c r="AO52" s="313"/>
      <c r="AP52" s="313"/>
      <c r="AQ52" s="310"/>
      <c r="AR52" s="313"/>
      <c r="AS52" s="116"/>
      <c r="AT52" s="29">
        <f t="shared" si="8"/>
        <v>0</v>
      </c>
      <c r="AX52" s="116"/>
      <c r="AY52" s="312"/>
      <c r="AZ52" s="312"/>
    </row>
    <row r="53" ht="15.75" customHeight="1">
      <c r="K53" s="116"/>
      <c r="X53" s="313"/>
      <c r="Y53" s="313"/>
      <c r="Z53" s="313"/>
      <c r="AA53" s="313"/>
      <c r="AB53" s="116"/>
      <c r="AO53" s="313"/>
      <c r="AP53" s="313"/>
      <c r="AQ53" s="310"/>
      <c r="AR53" s="313"/>
      <c r="AS53" s="116"/>
      <c r="AT53" s="29">
        <f t="shared" si="8"/>
        <v>0</v>
      </c>
      <c r="AX53" s="116"/>
      <c r="AY53" s="312"/>
      <c r="AZ53" s="312"/>
    </row>
    <row r="54" ht="15.75" customHeight="1">
      <c r="K54" s="116"/>
      <c r="X54" s="313"/>
      <c r="Y54" s="313"/>
      <c r="Z54" s="313"/>
      <c r="AA54" s="313"/>
      <c r="AB54" s="116"/>
      <c r="AO54" s="313"/>
      <c r="AP54" s="313"/>
      <c r="AQ54" s="310"/>
      <c r="AR54" s="313"/>
      <c r="AS54" s="116"/>
      <c r="AT54" s="29">
        <f t="shared" si="8"/>
        <v>0</v>
      </c>
      <c r="AX54" s="116"/>
      <c r="AY54" s="312"/>
      <c r="AZ54" s="312"/>
    </row>
    <row r="55" ht="15.75" customHeight="1">
      <c r="K55" s="116"/>
      <c r="X55" s="313"/>
      <c r="Y55" s="313"/>
      <c r="Z55" s="313"/>
      <c r="AA55" s="313"/>
      <c r="AB55" s="116"/>
      <c r="AO55" s="313"/>
      <c r="AP55" s="313"/>
      <c r="AQ55" s="313"/>
      <c r="AR55" s="313"/>
      <c r="AS55" s="116"/>
      <c r="AX55" s="116"/>
    </row>
    <row r="56" ht="15.75" customHeight="1">
      <c r="K56" s="116"/>
      <c r="X56" s="313"/>
      <c r="Y56" s="313"/>
      <c r="Z56" s="313"/>
      <c r="AA56" s="313"/>
      <c r="AB56" s="116"/>
      <c r="AO56" s="313"/>
      <c r="AP56" s="313"/>
      <c r="AQ56" s="313"/>
      <c r="AR56" s="313"/>
      <c r="AS56" s="116"/>
      <c r="AX56" s="116"/>
    </row>
    <row r="57" ht="15.75" customHeight="1">
      <c r="K57" s="116"/>
      <c r="X57" s="313"/>
      <c r="Y57" s="313"/>
      <c r="Z57" s="313"/>
      <c r="AA57" s="313"/>
      <c r="AB57" s="116"/>
      <c r="AO57" s="313"/>
      <c r="AP57" s="313"/>
      <c r="AQ57" s="313"/>
      <c r="AR57" s="313"/>
      <c r="AS57" s="116"/>
      <c r="AX57" s="116"/>
    </row>
    <row r="58" ht="15.75" customHeight="1">
      <c r="K58" s="116"/>
      <c r="X58" s="313"/>
      <c r="Y58" s="313"/>
      <c r="Z58" s="313"/>
      <c r="AA58" s="313"/>
      <c r="AB58" s="116"/>
      <c r="AO58" s="313"/>
      <c r="AP58" s="313"/>
      <c r="AQ58" s="313"/>
      <c r="AR58" s="313"/>
      <c r="AS58" s="116"/>
      <c r="AX58" s="116"/>
    </row>
    <row r="59" ht="15.75" customHeight="1">
      <c r="K59" s="116"/>
      <c r="X59" s="313"/>
      <c r="Y59" s="313"/>
      <c r="Z59" s="313"/>
      <c r="AA59" s="313"/>
      <c r="AB59" s="116"/>
      <c r="AO59" s="313"/>
      <c r="AP59" s="313"/>
      <c r="AQ59" s="313"/>
      <c r="AR59" s="313"/>
      <c r="AS59" s="116"/>
      <c r="AX59" s="116"/>
    </row>
    <row r="60" ht="15.75" customHeight="1">
      <c r="K60" s="116"/>
      <c r="X60" s="313"/>
      <c r="Y60" s="313"/>
      <c r="Z60" s="313"/>
      <c r="AA60" s="313"/>
      <c r="AB60" s="116"/>
      <c r="AO60" s="313"/>
      <c r="AP60" s="313"/>
      <c r="AQ60" s="313"/>
      <c r="AR60" s="313"/>
      <c r="AS60" s="116"/>
      <c r="AX60" s="116"/>
    </row>
    <row r="61" ht="15.75" customHeight="1">
      <c r="K61" s="116"/>
      <c r="X61" s="313"/>
      <c r="Y61" s="313"/>
      <c r="Z61" s="313"/>
      <c r="AA61" s="313"/>
      <c r="AB61" s="116"/>
      <c r="AO61" s="313"/>
      <c r="AP61" s="313"/>
      <c r="AQ61" s="313"/>
      <c r="AR61" s="313"/>
      <c r="AS61" s="116"/>
      <c r="AX61" s="116"/>
    </row>
    <row r="62" ht="15.75" customHeight="1">
      <c r="K62" s="116"/>
      <c r="X62" s="313"/>
      <c r="Y62" s="313"/>
      <c r="Z62" s="313"/>
      <c r="AA62" s="313"/>
      <c r="AB62" s="116"/>
      <c r="AS62" s="116"/>
      <c r="AX62" s="116"/>
    </row>
    <row r="63" ht="15.75" customHeight="1">
      <c r="K63" s="116"/>
      <c r="X63" s="313"/>
      <c r="Y63" s="313"/>
      <c r="Z63" s="313"/>
      <c r="AA63" s="313"/>
      <c r="AB63" s="116"/>
      <c r="AS63" s="116"/>
      <c r="AX63" s="116"/>
    </row>
    <row r="64" ht="15.75" customHeight="1">
      <c r="K64" s="116"/>
      <c r="X64" s="313"/>
      <c r="Y64" s="313"/>
      <c r="Z64" s="313"/>
      <c r="AA64" s="313"/>
      <c r="AB64" s="116"/>
      <c r="AS64" s="116"/>
      <c r="AX64" s="116"/>
    </row>
    <row r="65" ht="15.75" customHeight="1">
      <c r="K65" s="116"/>
      <c r="AB65" s="116"/>
      <c r="AS65" s="116"/>
      <c r="AX65" s="116"/>
    </row>
    <row r="66" ht="15.75" customHeight="1">
      <c r="K66" s="116"/>
      <c r="AB66" s="116"/>
      <c r="AS66" s="116"/>
      <c r="AX66" s="116"/>
    </row>
    <row r="67" ht="15.75" customHeight="1">
      <c r="K67" s="116"/>
      <c r="AB67" s="116"/>
      <c r="AS67" s="116"/>
      <c r="AX67" s="116"/>
    </row>
    <row r="68" ht="15.75" customHeight="1">
      <c r="K68" s="116"/>
      <c r="AB68" s="116"/>
      <c r="AS68" s="116"/>
      <c r="AX68" s="116"/>
    </row>
    <row r="69" ht="15.75" customHeight="1">
      <c r="K69" s="116"/>
      <c r="AB69" s="116"/>
      <c r="AS69" s="116"/>
      <c r="AX69" s="116"/>
    </row>
    <row r="70" ht="15.75" customHeight="1">
      <c r="K70" s="116"/>
      <c r="AB70" s="116"/>
      <c r="AS70" s="116"/>
      <c r="AX70" s="116"/>
    </row>
    <row r="71" ht="15.75" customHeight="1">
      <c r="K71" s="116"/>
      <c r="AB71" s="116"/>
      <c r="AS71" s="116"/>
      <c r="AX71" s="116"/>
    </row>
    <row r="72" ht="15.75" customHeight="1">
      <c r="K72" s="116"/>
      <c r="AB72" s="116"/>
      <c r="AS72" s="116"/>
      <c r="AX72" s="116"/>
    </row>
    <row r="73" ht="15.75" customHeight="1">
      <c r="K73" s="116"/>
      <c r="AB73" s="116"/>
      <c r="AS73" s="116"/>
      <c r="AX73" s="116"/>
    </row>
    <row r="74" ht="15.75" customHeight="1">
      <c r="K74" s="116"/>
      <c r="AB74" s="116"/>
      <c r="AS74" s="116"/>
      <c r="AX74" s="116"/>
    </row>
    <row r="75" ht="15.75" customHeight="1">
      <c r="K75" s="116"/>
      <c r="AB75" s="116"/>
      <c r="AS75" s="116"/>
      <c r="AX75" s="116"/>
    </row>
    <row r="76" ht="15.75" customHeight="1">
      <c r="K76" s="116"/>
      <c r="AB76" s="116"/>
      <c r="AS76" s="116"/>
      <c r="AX76" s="116"/>
    </row>
    <row r="77" ht="15.75" customHeight="1">
      <c r="K77" s="116"/>
      <c r="AB77" s="116"/>
      <c r="AS77" s="116"/>
      <c r="AX77" s="116"/>
    </row>
    <row r="78" ht="15.75" customHeight="1">
      <c r="K78" s="116"/>
      <c r="AB78" s="116"/>
      <c r="AS78" s="116"/>
      <c r="AX78" s="116"/>
    </row>
    <row r="79" ht="15.75" customHeight="1">
      <c r="K79" s="116"/>
      <c r="AB79" s="116"/>
      <c r="AS79" s="116"/>
      <c r="AX79" s="116"/>
    </row>
    <row r="80" ht="15.75" customHeight="1">
      <c r="K80" s="116"/>
      <c r="AB80" s="116"/>
      <c r="AS80" s="116"/>
      <c r="AX80" s="116"/>
    </row>
    <row r="81" ht="15.75" customHeight="1">
      <c r="K81" s="116"/>
      <c r="AB81" s="116"/>
      <c r="AS81" s="116"/>
      <c r="AX81" s="116"/>
    </row>
    <row r="82" ht="15.75" customHeight="1">
      <c r="K82" s="116"/>
      <c r="AB82" s="116"/>
      <c r="AS82" s="116"/>
      <c r="AX82" s="116"/>
    </row>
    <row r="83" ht="15.75" customHeight="1">
      <c r="K83" s="116"/>
      <c r="AB83" s="116"/>
      <c r="AS83" s="116"/>
      <c r="AX83" s="116"/>
    </row>
    <row r="84" ht="15.75" customHeight="1">
      <c r="K84" s="116"/>
      <c r="AB84" s="116"/>
      <c r="AS84" s="116"/>
      <c r="AX84" s="116"/>
    </row>
    <row r="85" ht="15.75" customHeight="1">
      <c r="K85" s="116"/>
      <c r="AB85" s="116"/>
      <c r="AS85" s="116"/>
      <c r="AX85" s="116"/>
    </row>
    <row r="86" ht="15.75" customHeight="1">
      <c r="K86" s="116"/>
      <c r="AB86" s="116"/>
      <c r="AS86" s="116"/>
      <c r="AX86" s="116"/>
    </row>
    <row r="87" ht="15.75" customHeight="1">
      <c r="K87" s="116"/>
      <c r="AB87" s="116"/>
      <c r="AS87" s="116"/>
      <c r="AX87" s="116"/>
    </row>
    <row r="88" ht="15.75" customHeight="1">
      <c r="K88" s="116"/>
      <c r="AB88" s="116"/>
      <c r="AS88" s="116"/>
      <c r="AX88" s="116"/>
    </row>
    <row r="89" ht="15.75" customHeight="1">
      <c r="K89" s="116"/>
      <c r="AB89" s="116"/>
      <c r="AS89" s="116"/>
      <c r="AX89" s="116"/>
    </row>
    <row r="90" ht="15.75" customHeight="1">
      <c r="K90" s="116"/>
      <c r="AB90" s="116"/>
      <c r="AS90" s="116"/>
      <c r="AX90" s="116"/>
    </row>
    <row r="91" ht="15.75" customHeight="1">
      <c r="K91" s="116"/>
      <c r="AB91" s="116"/>
      <c r="AS91" s="116"/>
      <c r="AX91" s="116"/>
    </row>
    <row r="92" ht="15.75" customHeight="1">
      <c r="K92" s="116"/>
      <c r="AB92" s="116"/>
      <c r="AS92" s="116"/>
      <c r="AX92" s="116"/>
    </row>
    <row r="93" ht="15.75" customHeight="1">
      <c r="K93" s="116"/>
      <c r="AB93" s="116"/>
      <c r="AS93" s="116"/>
      <c r="AX93" s="116"/>
    </row>
    <row r="94" ht="15.75" customHeight="1">
      <c r="K94" s="116"/>
      <c r="AB94" s="116"/>
      <c r="AS94" s="116"/>
      <c r="AX94" s="116"/>
    </row>
    <row r="95" ht="15.75" customHeight="1">
      <c r="K95" s="116"/>
      <c r="AB95" s="116"/>
      <c r="AS95" s="116"/>
      <c r="AX95" s="116"/>
    </row>
    <row r="96" ht="15.75" customHeight="1">
      <c r="K96" s="116"/>
      <c r="AB96" s="116"/>
      <c r="AS96" s="116"/>
      <c r="AX96" s="116"/>
    </row>
    <row r="97" ht="15.75" customHeight="1">
      <c r="K97" s="116"/>
      <c r="AB97" s="116"/>
      <c r="AS97" s="116"/>
      <c r="AX97" s="116"/>
    </row>
    <row r="98" ht="15.75" customHeight="1">
      <c r="K98" s="116"/>
      <c r="AB98" s="116"/>
      <c r="AS98" s="116"/>
      <c r="AX98" s="116"/>
    </row>
    <row r="99" ht="15.75" customHeight="1">
      <c r="K99" s="116"/>
      <c r="AB99" s="116"/>
      <c r="AS99" s="116"/>
      <c r="AX99" s="116"/>
    </row>
    <row r="100" ht="15.75" customHeight="1">
      <c r="K100" s="116"/>
      <c r="AB100" s="116"/>
      <c r="AS100" s="116"/>
      <c r="AX100" s="116"/>
    </row>
    <row r="101" ht="15.75" customHeight="1">
      <c r="K101" s="116"/>
      <c r="AB101" s="116"/>
      <c r="AS101" s="116"/>
      <c r="AX101" s="116"/>
    </row>
    <row r="102" ht="15.75" customHeight="1">
      <c r="K102" s="116"/>
      <c r="AB102" s="116"/>
      <c r="AS102" s="116"/>
      <c r="AX102" s="116"/>
    </row>
    <row r="103" ht="15.75" customHeight="1">
      <c r="K103" s="116"/>
      <c r="AB103" s="116"/>
      <c r="AS103" s="116"/>
      <c r="AX103" s="116"/>
    </row>
    <row r="104" ht="15.75" customHeight="1">
      <c r="K104" s="116"/>
      <c r="AB104" s="116"/>
      <c r="AS104" s="116"/>
      <c r="AX104" s="116"/>
    </row>
    <row r="105" ht="15.75" customHeight="1">
      <c r="K105" s="116"/>
      <c r="AB105" s="116"/>
      <c r="AS105" s="116"/>
      <c r="AX105" s="116"/>
    </row>
    <row r="106" ht="15.75" customHeight="1">
      <c r="K106" s="116"/>
      <c r="AB106" s="116"/>
      <c r="AS106" s="116"/>
      <c r="AX106" s="116"/>
    </row>
    <row r="107" ht="15.75" customHeight="1">
      <c r="K107" s="116"/>
      <c r="AB107" s="116"/>
      <c r="AS107" s="116"/>
      <c r="AX107" s="116"/>
    </row>
    <row r="108" ht="15.75" customHeight="1">
      <c r="K108" s="116"/>
      <c r="AB108" s="116"/>
      <c r="AS108" s="116"/>
      <c r="AX108" s="116"/>
    </row>
    <row r="109" ht="15.75" customHeight="1">
      <c r="K109" s="116"/>
      <c r="AB109" s="116"/>
      <c r="AS109" s="116"/>
      <c r="AX109" s="116"/>
    </row>
    <row r="110" ht="15.75" customHeight="1">
      <c r="K110" s="116"/>
      <c r="AB110" s="116"/>
      <c r="AS110" s="116"/>
      <c r="AX110" s="116"/>
    </row>
    <row r="111" ht="15.75" customHeight="1">
      <c r="K111" s="116"/>
      <c r="AB111" s="116"/>
      <c r="AS111" s="116"/>
      <c r="AX111" s="116"/>
    </row>
    <row r="112" ht="15.75" customHeight="1">
      <c r="K112" s="116"/>
      <c r="AB112" s="116"/>
      <c r="AS112" s="116"/>
      <c r="AX112" s="116"/>
    </row>
    <row r="113" ht="15.75" customHeight="1">
      <c r="K113" s="116"/>
      <c r="AB113" s="116"/>
      <c r="AS113" s="116"/>
      <c r="AX113" s="116"/>
    </row>
    <row r="114" ht="15.75" customHeight="1">
      <c r="K114" s="116"/>
      <c r="AB114" s="116"/>
      <c r="AS114" s="116"/>
      <c r="AX114" s="116"/>
    </row>
    <row r="115" ht="15.75" customHeight="1">
      <c r="K115" s="116"/>
      <c r="AB115" s="116"/>
      <c r="AS115" s="116"/>
      <c r="AX115" s="116"/>
    </row>
    <row r="116" ht="15.75" customHeight="1">
      <c r="K116" s="116"/>
      <c r="AB116" s="116"/>
      <c r="AS116" s="116"/>
      <c r="AX116" s="116"/>
    </row>
    <row r="117" ht="15.75" customHeight="1">
      <c r="K117" s="116"/>
      <c r="AB117" s="116"/>
      <c r="AS117" s="116"/>
      <c r="AX117" s="116"/>
    </row>
    <row r="118" ht="15.75" customHeight="1">
      <c r="K118" s="116"/>
      <c r="AB118" s="116"/>
      <c r="AS118" s="116"/>
      <c r="AX118" s="116"/>
    </row>
    <row r="119" ht="15.75" customHeight="1">
      <c r="K119" s="116"/>
      <c r="AB119" s="116"/>
      <c r="AS119" s="116"/>
      <c r="AX119" s="116"/>
    </row>
    <row r="120" ht="15.75" customHeight="1">
      <c r="K120" s="116"/>
      <c r="AB120" s="116"/>
      <c r="AS120" s="116"/>
      <c r="AX120" s="116"/>
    </row>
    <row r="121" ht="15.75" customHeight="1">
      <c r="K121" s="116"/>
      <c r="AB121" s="116"/>
      <c r="AS121" s="116"/>
      <c r="AX121" s="116"/>
    </row>
    <row r="122" ht="15.75" customHeight="1">
      <c r="K122" s="116"/>
      <c r="AB122" s="116"/>
      <c r="AS122" s="116"/>
      <c r="AX122" s="116"/>
    </row>
    <row r="123" ht="15.75" customHeight="1">
      <c r="K123" s="116"/>
      <c r="AB123" s="116"/>
      <c r="AS123" s="116"/>
      <c r="AX123" s="116"/>
    </row>
    <row r="124" ht="15.75" customHeight="1">
      <c r="K124" s="116"/>
      <c r="AB124" s="116"/>
      <c r="AS124" s="116"/>
      <c r="AX124" s="116"/>
    </row>
    <row r="125" ht="15.75" customHeight="1">
      <c r="K125" s="116"/>
      <c r="AB125" s="116"/>
      <c r="AS125" s="116"/>
      <c r="AX125" s="116"/>
    </row>
    <row r="126" ht="15.75" customHeight="1">
      <c r="K126" s="116"/>
      <c r="AB126" s="116"/>
      <c r="AS126" s="116"/>
      <c r="AX126" s="116"/>
    </row>
    <row r="127" ht="15.75" customHeight="1">
      <c r="K127" s="116"/>
      <c r="AB127" s="116"/>
      <c r="AS127" s="116"/>
      <c r="AX127" s="116"/>
    </row>
    <row r="128" ht="15.75" customHeight="1">
      <c r="K128" s="116"/>
      <c r="AB128" s="116"/>
      <c r="AS128" s="116"/>
      <c r="AX128" s="116"/>
    </row>
    <row r="129" ht="15.75" customHeight="1">
      <c r="K129" s="116"/>
      <c r="AB129" s="116"/>
      <c r="AS129" s="116"/>
      <c r="AX129" s="116"/>
    </row>
    <row r="130" ht="15.75" customHeight="1">
      <c r="K130" s="116"/>
      <c r="AB130" s="116"/>
      <c r="AS130" s="116"/>
      <c r="AX130" s="116"/>
    </row>
    <row r="131" ht="15.75" customHeight="1">
      <c r="K131" s="116"/>
      <c r="AB131" s="116"/>
      <c r="AS131" s="116"/>
      <c r="AX131" s="116"/>
    </row>
    <row r="132" ht="15.75" customHeight="1">
      <c r="K132" s="116"/>
      <c r="AB132" s="116"/>
      <c r="AS132" s="116"/>
      <c r="AX132" s="116"/>
    </row>
    <row r="133" ht="15.75" customHeight="1">
      <c r="K133" s="116"/>
      <c r="AB133" s="116"/>
      <c r="AS133" s="116"/>
      <c r="AX133" s="116"/>
    </row>
    <row r="134" ht="15.75" customHeight="1">
      <c r="K134" s="116"/>
      <c r="AB134" s="116"/>
      <c r="AS134" s="116"/>
      <c r="AX134" s="116"/>
    </row>
    <row r="135" ht="15.75" customHeight="1">
      <c r="K135" s="116"/>
      <c r="AB135" s="116"/>
      <c r="AS135" s="116"/>
      <c r="AX135" s="116"/>
    </row>
    <row r="136" ht="15.75" customHeight="1">
      <c r="K136" s="116"/>
      <c r="AB136" s="116"/>
      <c r="AS136" s="116"/>
      <c r="AX136" s="116"/>
    </row>
    <row r="137" ht="15.75" customHeight="1">
      <c r="K137" s="116"/>
      <c r="AB137" s="116"/>
      <c r="AS137" s="116"/>
      <c r="AX137" s="116"/>
    </row>
    <row r="138" ht="15.75" customHeight="1">
      <c r="K138" s="116"/>
      <c r="AB138" s="116"/>
      <c r="AS138" s="116"/>
      <c r="AX138" s="116"/>
    </row>
    <row r="139" ht="15.75" customHeight="1">
      <c r="K139" s="116"/>
      <c r="AB139" s="116"/>
      <c r="AS139" s="116"/>
      <c r="AX139" s="116"/>
    </row>
    <row r="140" ht="15.75" customHeight="1">
      <c r="K140" s="116"/>
      <c r="AB140" s="116"/>
      <c r="AS140" s="116"/>
      <c r="AX140" s="116"/>
    </row>
    <row r="141" ht="15.75" customHeight="1">
      <c r="K141" s="116"/>
      <c r="AB141" s="116"/>
      <c r="AS141" s="116"/>
      <c r="AX141" s="116"/>
    </row>
    <row r="142" ht="15.75" customHeight="1">
      <c r="K142" s="116"/>
      <c r="AB142" s="116"/>
      <c r="AS142" s="116"/>
      <c r="AX142" s="116"/>
    </row>
    <row r="143" ht="15.75" customHeight="1">
      <c r="K143" s="116"/>
      <c r="AB143" s="116"/>
      <c r="AS143" s="116"/>
      <c r="AX143" s="116"/>
    </row>
    <row r="144" ht="15.75" customHeight="1">
      <c r="K144" s="116"/>
      <c r="AB144" s="116"/>
      <c r="AS144" s="116"/>
      <c r="AX144" s="116"/>
    </row>
    <row r="145" ht="15.75" customHeight="1">
      <c r="K145" s="116"/>
      <c r="AB145" s="116"/>
      <c r="AS145" s="116"/>
      <c r="AX145" s="116"/>
    </row>
    <row r="146" ht="15.75" customHeight="1">
      <c r="K146" s="116"/>
      <c r="AB146" s="116"/>
      <c r="AS146" s="116"/>
      <c r="AX146" s="116"/>
    </row>
    <row r="147" ht="15.75" customHeight="1">
      <c r="K147" s="116"/>
      <c r="AB147" s="116"/>
      <c r="AS147" s="116"/>
      <c r="AX147" s="116"/>
    </row>
    <row r="148" ht="15.75" customHeight="1">
      <c r="K148" s="116"/>
      <c r="AB148" s="116"/>
      <c r="AS148" s="116"/>
      <c r="AX148" s="116"/>
    </row>
    <row r="149" ht="15.75" customHeight="1">
      <c r="K149" s="116"/>
      <c r="AB149" s="116"/>
      <c r="AS149" s="116"/>
      <c r="AX149" s="116"/>
    </row>
    <row r="150" ht="15.75" customHeight="1">
      <c r="K150" s="116"/>
      <c r="AB150" s="116"/>
      <c r="AS150" s="116"/>
      <c r="AX150" s="116"/>
    </row>
    <row r="151" ht="15.75" customHeight="1">
      <c r="K151" s="116"/>
      <c r="AB151" s="116"/>
      <c r="AS151" s="116"/>
      <c r="AX151" s="116"/>
    </row>
    <row r="152" ht="15.75" customHeight="1">
      <c r="K152" s="116"/>
      <c r="AB152" s="116"/>
      <c r="AS152" s="116"/>
      <c r="AX152" s="116"/>
    </row>
    <row r="153" ht="15.75" customHeight="1">
      <c r="K153" s="116"/>
      <c r="AB153" s="116"/>
      <c r="AS153" s="116"/>
      <c r="AX153" s="116"/>
    </row>
    <row r="154" ht="15.75" customHeight="1">
      <c r="K154" s="116"/>
      <c r="AB154" s="116"/>
      <c r="AS154" s="116"/>
      <c r="AX154" s="116"/>
    </row>
    <row r="155" ht="15.75" customHeight="1">
      <c r="K155" s="116"/>
      <c r="AB155" s="116"/>
      <c r="AS155" s="116"/>
      <c r="AX155" s="116"/>
    </row>
    <row r="156" ht="15.75" customHeight="1">
      <c r="K156" s="116"/>
      <c r="AB156" s="116"/>
      <c r="AS156" s="116"/>
      <c r="AX156" s="116"/>
    </row>
    <row r="157" ht="15.75" customHeight="1">
      <c r="K157" s="116"/>
      <c r="AB157" s="116"/>
      <c r="AS157" s="116"/>
      <c r="AX157" s="116"/>
    </row>
    <row r="158" ht="15.75" customHeight="1">
      <c r="K158" s="116"/>
      <c r="AB158" s="116"/>
      <c r="AS158" s="116"/>
      <c r="AX158" s="116"/>
    </row>
    <row r="159" ht="15.75" customHeight="1">
      <c r="K159" s="116"/>
      <c r="AB159" s="116"/>
      <c r="AS159" s="116"/>
      <c r="AX159" s="116"/>
    </row>
    <row r="160" ht="15.75" customHeight="1">
      <c r="K160" s="116"/>
      <c r="AB160" s="116"/>
      <c r="AS160" s="116"/>
      <c r="AX160" s="116"/>
    </row>
    <row r="161" ht="15.75" customHeight="1">
      <c r="K161" s="116"/>
      <c r="AB161" s="116"/>
      <c r="AS161" s="116"/>
      <c r="AX161" s="116"/>
    </row>
    <row r="162" ht="15.75" customHeight="1">
      <c r="K162" s="116"/>
      <c r="AB162" s="116"/>
      <c r="AS162" s="116"/>
      <c r="AX162" s="116"/>
    </row>
    <row r="163" ht="15.75" customHeight="1">
      <c r="K163" s="116"/>
      <c r="AB163" s="116"/>
      <c r="AS163" s="116"/>
      <c r="AX163" s="116"/>
    </row>
    <row r="164" ht="15.75" customHeight="1">
      <c r="K164" s="116"/>
      <c r="AB164" s="116"/>
      <c r="AS164" s="116"/>
      <c r="AX164" s="116"/>
    </row>
    <row r="165" ht="15.75" customHeight="1">
      <c r="K165" s="116"/>
      <c r="AB165" s="116"/>
      <c r="AS165" s="116"/>
      <c r="AX165" s="116"/>
    </row>
    <row r="166" ht="15.75" customHeight="1">
      <c r="K166" s="116"/>
      <c r="AB166" s="116"/>
      <c r="AS166" s="116"/>
      <c r="AX166" s="116"/>
    </row>
    <row r="167" ht="15.75" customHeight="1">
      <c r="K167" s="116"/>
      <c r="AB167" s="116"/>
      <c r="AS167" s="116"/>
      <c r="AX167" s="116"/>
    </row>
    <row r="168" ht="15.75" customHeight="1">
      <c r="K168" s="116"/>
      <c r="AB168" s="116"/>
      <c r="AS168" s="116"/>
      <c r="AX168" s="116"/>
    </row>
    <row r="169" ht="15.75" customHeight="1">
      <c r="K169" s="116"/>
      <c r="AB169" s="116"/>
      <c r="AS169" s="116"/>
      <c r="AX169" s="116"/>
    </row>
    <row r="170" ht="15.75" customHeight="1">
      <c r="K170" s="116"/>
      <c r="AB170" s="116"/>
      <c r="AS170" s="116"/>
      <c r="AX170" s="116"/>
    </row>
    <row r="171" ht="15.75" customHeight="1">
      <c r="K171" s="116"/>
      <c r="AB171" s="116"/>
      <c r="AS171" s="116"/>
      <c r="AX171" s="116"/>
    </row>
    <row r="172" ht="15.75" customHeight="1">
      <c r="K172" s="116"/>
      <c r="AB172" s="116"/>
      <c r="AS172" s="116"/>
      <c r="AX172" s="116"/>
    </row>
    <row r="173" ht="15.75" customHeight="1">
      <c r="K173" s="116"/>
      <c r="AB173" s="116"/>
      <c r="AS173" s="116"/>
      <c r="AX173" s="116"/>
    </row>
    <row r="174" ht="15.75" customHeight="1">
      <c r="K174" s="116"/>
      <c r="AB174" s="116"/>
      <c r="AS174" s="116"/>
      <c r="AX174" s="116"/>
    </row>
    <row r="175" ht="15.75" customHeight="1">
      <c r="K175" s="116"/>
      <c r="AB175" s="116"/>
      <c r="AS175" s="116"/>
      <c r="AX175" s="116"/>
    </row>
    <row r="176" ht="15.75" customHeight="1">
      <c r="K176" s="116"/>
      <c r="AB176" s="116"/>
      <c r="AS176" s="116"/>
      <c r="AX176" s="116"/>
    </row>
    <row r="177" ht="15.75" customHeight="1">
      <c r="K177" s="116"/>
      <c r="AB177" s="116"/>
      <c r="AS177" s="116"/>
      <c r="AX177" s="116"/>
    </row>
    <row r="178" ht="15.75" customHeight="1">
      <c r="K178" s="116"/>
      <c r="AB178" s="116"/>
      <c r="AS178" s="116"/>
      <c r="AX178" s="116"/>
    </row>
    <row r="179" ht="15.75" customHeight="1">
      <c r="K179" s="116"/>
      <c r="AB179" s="116"/>
      <c r="AS179" s="116"/>
      <c r="AX179" s="116"/>
    </row>
    <row r="180" ht="15.75" customHeight="1">
      <c r="K180" s="116"/>
      <c r="AB180" s="116"/>
      <c r="AS180" s="116"/>
      <c r="AX180" s="116"/>
    </row>
    <row r="181" ht="15.75" customHeight="1">
      <c r="K181" s="116"/>
      <c r="AB181" s="116"/>
      <c r="AS181" s="116"/>
      <c r="AX181" s="116"/>
    </row>
    <row r="182" ht="15.75" customHeight="1">
      <c r="K182" s="116"/>
      <c r="AB182" s="116"/>
      <c r="AS182" s="116"/>
      <c r="AX182" s="116"/>
    </row>
    <row r="183" ht="15.75" customHeight="1">
      <c r="K183" s="116"/>
      <c r="AB183" s="116"/>
      <c r="AS183" s="116"/>
      <c r="AX183" s="116"/>
    </row>
    <row r="184" ht="15.75" customHeight="1">
      <c r="K184" s="116"/>
      <c r="AB184" s="116"/>
      <c r="AS184" s="116"/>
      <c r="AX184" s="116"/>
    </row>
    <row r="185" ht="15.75" customHeight="1">
      <c r="K185" s="116"/>
      <c r="AB185" s="116"/>
      <c r="AS185" s="116"/>
      <c r="AX185" s="116"/>
    </row>
    <row r="186" ht="15.75" customHeight="1">
      <c r="K186" s="116"/>
      <c r="AB186" s="116"/>
      <c r="AS186" s="116"/>
      <c r="AX186" s="116"/>
    </row>
    <row r="187" ht="15.75" customHeight="1">
      <c r="K187" s="116"/>
      <c r="AB187" s="116"/>
      <c r="AS187" s="116"/>
      <c r="AX187" s="116"/>
    </row>
    <row r="188" ht="15.75" customHeight="1">
      <c r="K188" s="116"/>
      <c r="AB188" s="116"/>
      <c r="AS188" s="116"/>
      <c r="AX188" s="116"/>
    </row>
    <row r="189" ht="15.75" customHeight="1">
      <c r="K189" s="116"/>
      <c r="AB189" s="116"/>
      <c r="AS189" s="116"/>
      <c r="AX189" s="116"/>
    </row>
    <row r="190" ht="15.75" customHeight="1">
      <c r="K190" s="116"/>
      <c r="AB190" s="116"/>
      <c r="AS190" s="116"/>
      <c r="AX190" s="116"/>
    </row>
    <row r="191" ht="15.75" customHeight="1">
      <c r="K191" s="116"/>
      <c r="AB191" s="116"/>
      <c r="AS191" s="116"/>
      <c r="AX191" s="116"/>
    </row>
    <row r="192" ht="15.75" customHeight="1">
      <c r="K192" s="116"/>
      <c r="AB192" s="116"/>
      <c r="AS192" s="116"/>
      <c r="AX192" s="116"/>
    </row>
    <row r="193" ht="15.75" customHeight="1">
      <c r="K193" s="116"/>
      <c r="AB193" s="116"/>
      <c r="AS193" s="116"/>
      <c r="AX193" s="116"/>
    </row>
    <row r="194" ht="15.75" customHeight="1">
      <c r="K194" s="116"/>
      <c r="AB194" s="116"/>
      <c r="AS194" s="116"/>
      <c r="AX194" s="116"/>
    </row>
    <row r="195" ht="15.75" customHeight="1">
      <c r="K195" s="116"/>
      <c r="AB195" s="116"/>
      <c r="AS195" s="116"/>
      <c r="AX195" s="116"/>
    </row>
    <row r="196" ht="15.75" customHeight="1">
      <c r="K196" s="116"/>
      <c r="AB196" s="116"/>
      <c r="AS196" s="116"/>
      <c r="AX196" s="116"/>
    </row>
    <row r="197" ht="15.75" customHeight="1">
      <c r="K197" s="116"/>
      <c r="AB197" s="116"/>
      <c r="AS197" s="116"/>
      <c r="AX197" s="116"/>
    </row>
    <row r="198" ht="15.75" customHeight="1">
      <c r="K198" s="116"/>
      <c r="AB198" s="116"/>
      <c r="AS198" s="116"/>
      <c r="AX198" s="116"/>
    </row>
    <row r="199" ht="15.75" customHeight="1">
      <c r="K199" s="116"/>
      <c r="AB199" s="116"/>
      <c r="AS199" s="116"/>
      <c r="AX199" s="116"/>
    </row>
    <row r="200" ht="15.75" customHeight="1">
      <c r="K200" s="116"/>
      <c r="AB200" s="116"/>
      <c r="AS200" s="116"/>
      <c r="AX200" s="116"/>
    </row>
    <row r="201" ht="15.75" customHeight="1">
      <c r="K201" s="116"/>
      <c r="AB201" s="116"/>
      <c r="AS201" s="116"/>
      <c r="AX201" s="116"/>
    </row>
    <row r="202" ht="15.75" customHeight="1">
      <c r="K202" s="116"/>
      <c r="AB202" s="116"/>
      <c r="AS202" s="116"/>
      <c r="AX202" s="116"/>
    </row>
    <row r="203" ht="15.75" customHeight="1">
      <c r="K203" s="116"/>
      <c r="AB203" s="116"/>
      <c r="AS203" s="116"/>
      <c r="AX203" s="116"/>
    </row>
    <row r="204" ht="15.75" customHeight="1">
      <c r="K204" s="116"/>
      <c r="AB204" s="116"/>
      <c r="AS204" s="116"/>
      <c r="AX204" s="116"/>
    </row>
    <row r="205" ht="15.75" customHeight="1">
      <c r="K205" s="116"/>
      <c r="AB205" s="116"/>
      <c r="AS205" s="116"/>
      <c r="AX205" s="116"/>
    </row>
    <row r="206" ht="15.75" customHeight="1">
      <c r="K206" s="116"/>
      <c r="AB206" s="116"/>
      <c r="AS206" s="116"/>
      <c r="AX206" s="116"/>
    </row>
    <row r="207" ht="15.75" customHeight="1">
      <c r="K207" s="116"/>
      <c r="AB207" s="116"/>
      <c r="AS207" s="116"/>
      <c r="AX207" s="116"/>
    </row>
    <row r="208" ht="15.75" customHeight="1">
      <c r="K208" s="116"/>
      <c r="AB208" s="116"/>
      <c r="AS208" s="116"/>
      <c r="AX208" s="116"/>
    </row>
    <row r="209" ht="15.75" customHeight="1">
      <c r="K209" s="116"/>
      <c r="AB209" s="116"/>
      <c r="AS209" s="116"/>
      <c r="AX209" s="116"/>
    </row>
    <row r="210" ht="15.75" customHeight="1">
      <c r="K210" s="116"/>
      <c r="AB210" s="116"/>
      <c r="AS210" s="116"/>
      <c r="AX210" s="116"/>
    </row>
    <row r="211" ht="15.75" customHeight="1">
      <c r="K211" s="116"/>
      <c r="AB211" s="116"/>
      <c r="AS211" s="116"/>
      <c r="AX211" s="116"/>
    </row>
    <row r="212" ht="15.75" customHeight="1">
      <c r="K212" s="116"/>
      <c r="AB212" s="116"/>
      <c r="AS212" s="116"/>
      <c r="AX212" s="116"/>
    </row>
    <row r="213" ht="15.75" customHeight="1">
      <c r="K213" s="116"/>
      <c r="AB213" s="116"/>
      <c r="AS213" s="116"/>
      <c r="AX213" s="116"/>
    </row>
    <row r="214" ht="15.75" customHeight="1">
      <c r="K214" s="116"/>
      <c r="AB214" s="116"/>
      <c r="AS214" s="116"/>
      <c r="AX214" s="116"/>
    </row>
    <row r="215" ht="15.75" customHeight="1">
      <c r="K215" s="116"/>
      <c r="AB215" s="116"/>
      <c r="AS215" s="116"/>
      <c r="AX215" s="116"/>
    </row>
    <row r="216" ht="15.75" customHeight="1">
      <c r="K216" s="116"/>
      <c r="AB216" s="116"/>
      <c r="AS216" s="116"/>
      <c r="AX216" s="116"/>
    </row>
    <row r="217" ht="15.75" customHeight="1">
      <c r="K217" s="116"/>
      <c r="AB217" s="116"/>
      <c r="AS217" s="116"/>
      <c r="AX217" s="116"/>
    </row>
    <row r="218" ht="15.75" customHeight="1">
      <c r="K218" s="116"/>
      <c r="AB218" s="116"/>
      <c r="AS218" s="116"/>
      <c r="AX218" s="116"/>
    </row>
    <row r="219" ht="15.75" customHeight="1">
      <c r="K219" s="116"/>
      <c r="AB219" s="116"/>
      <c r="AS219" s="116"/>
      <c r="AX219" s="116"/>
    </row>
    <row r="220" ht="15.75" customHeight="1">
      <c r="K220" s="116"/>
      <c r="AB220" s="116"/>
      <c r="AS220" s="116"/>
      <c r="AX220" s="116"/>
    </row>
    <row r="221" ht="15.75" customHeight="1">
      <c r="K221" s="116"/>
      <c r="AB221" s="116"/>
      <c r="AS221" s="116"/>
      <c r="AX221" s="116"/>
    </row>
    <row r="222" ht="15.75" customHeight="1">
      <c r="K222" s="116"/>
      <c r="AB222" s="116"/>
      <c r="AS222" s="116"/>
      <c r="AX222" s="116"/>
    </row>
    <row r="223" ht="15.75" customHeight="1">
      <c r="K223" s="116"/>
      <c r="AB223" s="116"/>
      <c r="AS223" s="116"/>
      <c r="AX223" s="116"/>
    </row>
    <row r="224" ht="15.75" customHeight="1">
      <c r="K224" s="116"/>
      <c r="AB224" s="116"/>
      <c r="AS224" s="116"/>
      <c r="AX224" s="116"/>
    </row>
    <row r="225" ht="15.75" customHeight="1">
      <c r="K225" s="116"/>
      <c r="AB225" s="116"/>
      <c r="AS225" s="116"/>
      <c r="AX225" s="116"/>
    </row>
    <row r="226" ht="15.75" customHeight="1">
      <c r="K226" s="116"/>
      <c r="AB226" s="116"/>
      <c r="AS226" s="116"/>
      <c r="AX226" s="116"/>
    </row>
    <row r="227" ht="15.75" customHeight="1">
      <c r="K227" s="116"/>
      <c r="AB227" s="116"/>
      <c r="AS227" s="116"/>
      <c r="AX227" s="116"/>
    </row>
    <row r="228" ht="15.75" customHeight="1">
      <c r="K228" s="116"/>
      <c r="AB228" s="116"/>
      <c r="AS228" s="116"/>
      <c r="AX228" s="116"/>
    </row>
    <row r="229" ht="15.75" customHeight="1">
      <c r="K229" s="116"/>
      <c r="AB229" s="116"/>
      <c r="AS229" s="116"/>
      <c r="AX229" s="116"/>
    </row>
    <row r="230" ht="15.75" customHeight="1">
      <c r="K230" s="116"/>
      <c r="AB230" s="116"/>
      <c r="AS230" s="116"/>
      <c r="AX230" s="116"/>
    </row>
    <row r="231" ht="15.75" customHeight="1">
      <c r="K231" s="116"/>
      <c r="AB231" s="116"/>
      <c r="AS231" s="116"/>
      <c r="AX231" s="116"/>
    </row>
    <row r="232" ht="15.75" customHeight="1">
      <c r="K232" s="116"/>
      <c r="AB232" s="116"/>
      <c r="AS232" s="116"/>
      <c r="AX232" s="116"/>
    </row>
    <row r="233" ht="15.75" customHeight="1">
      <c r="K233" s="116"/>
      <c r="AB233" s="116"/>
      <c r="AS233" s="116"/>
      <c r="AX233" s="116"/>
    </row>
    <row r="234" ht="15.75" customHeight="1">
      <c r="K234" s="116"/>
      <c r="AB234" s="116"/>
      <c r="AS234" s="116"/>
      <c r="AX234" s="116"/>
    </row>
    <row r="235" ht="15.75" customHeight="1">
      <c r="K235" s="116"/>
      <c r="AB235" s="116"/>
      <c r="AS235" s="116"/>
      <c r="AX235" s="116"/>
    </row>
    <row r="236" ht="15.75" customHeight="1">
      <c r="K236" s="116"/>
      <c r="AB236" s="116"/>
      <c r="AS236" s="116"/>
      <c r="AX236" s="116"/>
    </row>
    <row r="237" ht="15.75" customHeight="1">
      <c r="K237" s="116"/>
      <c r="AB237" s="116"/>
      <c r="AS237" s="116"/>
      <c r="AX237" s="116"/>
    </row>
    <row r="238" ht="15.75" customHeight="1">
      <c r="K238" s="116"/>
      <c r="AB238" s="116"/>
      <c r="AS238" s="116"/>
      <c r="AX238" s="116"/>
    </row>
    <row r="239" ht="15.75" customHeight="1">
      <c r="K239" s="116"/>
      <c r="AB239" s="116"/>
      <c r="AS239" s="116"/>
      <c r="AX239" s="116"/>
    </row>
    <row r="240" ht="15.75" customHeight="1">
      <c r="K240" s="116"/>
      <c r="AB240" s="116"/>
      <c r="AS240" s="116"/>
      <c r="AX240" s="116"/>
    </row>
    <row r="241" ht="15.75" customHeight="1">
      <c r="K241" s="116"/>
      <c r="AB241" s="116"/>
      <c r="AS241" s="116"/>
      <c r="AX241" s="116"/>
    </row>
    <row r="242" ht="15.75" customHeight="1">
      <c r="K242" s="116"/>
      <c r="AB242" s="116"/>
      <c r="AS242" s="116"/>
      <c r="AX242" s="116"/>
    </row>
    <row r="243" ht="15.75" customHeight="1">
      <c r="K243" s="116"/>
      <c r="AB243" s="116"/>
      <c r="AS243" s="116"/>
      <c r="AX243" s="116"/>
    </row>
    <row r="244" ht="15.75" customHeight="1">
      <c r="K244" s="116"/>
      <c r="AB244" s="116"/>
      <c r="AS244" s="116"/>
      <c r="AX244" s="116"/>
    </row>
    <row r="245" ht="15.75" customHeight="1">
      <c r="K245" s="116"/>
      <c r="AB245" s="116"/>
      <c r="AS245" s="116"/>
      <c r="AX245" s="116"/>
    </row>
    <row r="246" ht="15.75" customHeight="1">
      <c r="K246" s="116"/>
      <c r="AB246" s="116"/>
      <c r="AS246" s="116"/>
      <c r="AX246" s="116"/>
    </row>
    <row r="247" ht="15.75" customHeight="1">
      <c r="K247" s="116"/>
      <c r="AB247" s="116"/>
      <c r="AS247" s="116"/>
      <c r="AX247" s="116"/>
    </row>
    <row r="248" ht="15.75" customHeight="1">
      <c r="K248" s="116"/>
      <c r="AB248" s="116"/>
      <c r="AS248" s="116"/>
      <c r="AX248" s="116"/>
    </row>
    <row r="249" ht="15.75" customHeight="1">
      <c r="K249" s="116"/>
      <c r="AB249" s="116"/>
      <c r="AS249" s="116"/>
      <c r="AX249" s="116"/>
    </row>
    <row r="250" ht="15.75" customHeight="1">
      <c r="K250" s="116"/>
      <c r="AB250" s="116"/>
      <c r="AS250" s="116"/>
      <c r="AX250" s="116"/>
    </row>
    <row r="251" ht="15.75" customHeight="1">
      <c r="K251" s="116"/>
      <c r="AB251" s="116"/>
      <c r="AS251" s="116"/>
      <c r="AX251" s="116"/>
    </row>
    <row r="252" ht="15.75" customHeight="1">
      <c r="K252" s="116"/>
      <c r="AB252" s="116"/>
      <c r="AS252" s="116"/>
      <c r="AX252" s="116"/>
    </row>
    <row r="253" ht="15.75" customHeight="1">
      <c r="K253" s="116"/>
      <c r="AB253" s="116"/>
      <c r="AS253" s="116"/>
      <c r="AX253" s="116"/>
    </row>
    <row r="254" ht="15.75" customHeight="1">
      <c r="K254" s="116"/>
      <c r="AB254" s="116"/>
      <c r="AS254" s="116"/>
      <c r="AX254" s="116"/>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F1"/>
    <mergeCell ref="A3:D3"/>
    <mergeCell ref="E3:J3"/>
    <mergeCell ref="L3:Z3"/>
    <mergeCell ref="AC3:AR3"/>
    <mergeCell ref="AT3:AW3"/>
    <mergeCell ref="AY3:AY4"/>
    <mergeCell ref="AZ3:AZ4"/>
  </mergeCells>
  <drawing r:id="rId2"/>
  <legacyDrawing r:id="rId3"/>
</worksheet>
</file>