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AE M&amp;E Training\"/>
    </mc:Choice>
  </mc:AlternateContent>
  <xr:revisionPtr revIDLastSave="0" documentId="13_ncr:1_{383AA009-18CE-4995-8C05-87BB920A5DC8}" xr6:coauthVersionLast="47" xr6:coauthVersionMax="47" xr10:uidLastSave="{00000000-0000-0000-0000-000000000000}"/>
  <bookViews>
    <workbookView xWindow="-108" yWindow="-108" windowWidth="23256" windowHeight="13896" firstSheet="3" activeTab="5" xr2:uid="{00000000-000D-0000-FFFF-FFFF00000000}"/>
  </bookViews>
  <sheets>
    <sheet name="0 - Guide" sheetId="1" r:id="rId1"/>
    <sheet name="1 - PROJECT INFORMATION" sheetId="2" r:id="rId2"/>
    <sheet name="2 - REVIEW AND ANALYSIS" sheetId="3" r:id="rId3"/>
    <sheet name="3 - ACTION PLAN" sheetId="4" r:id="rId4"/>
    <sheet name="4.1 - M&amp;E Plan" sheetId="5" r:id="rId5"/>
    <sheet name="4.2 - INDICATORS MONITORING" sheetId="6" r:id="rId6"/>
    <sheet name="4.3 BENEFICIARY MONITORING" sheetId="7" r:id="rId7"/>
    <sheet name="5 - BUDGET IMPLEMENTATION MONIT" sheetId="8" r:id="rId8"/>
  </sheets>
  <definedNames>
    <definedName name="_xlnm._FilterDatabase" localSheetId="5" hidden="1">'4.2 - INDICATORS MONITORING'!$D$1:$D$1001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DULRtq7XJTSGVfUs2H7/bdTzTYifNqKbvsfkL54ZyFc="/>
    </ext>
  </extLst>
</workbook>
</file>

<file path=xl/calcChain.xml><?xml version="1.0" encoding="utf-8"?>
<calcChain xmlns="http://schemas.openxmlformats.org/spreadsheetml/2006/main">
  <c r="AT54" i="8" l="1"/>
  <c r="AT53" i="8"/>
  <c r="AT52" i="8"/>
  <c r="AT51" i="8"/>
  <c r="AT50" i="8"/>
  <c r="AT49" i="8"/>
  <c r="AT48" i="8"/>
  <c r="AT47" i="8"/>
  <c r="AT46" i="8"/>
  <c r="AT45" i="8"/>
  <c r="AT44" i="8"/>
  <c r="AT43" i="8"/>
  <c r="AT42" i="8"/>
  <c r="AT41" i="8"/>
  <c r="AT40" i="8"/>
  <c r="AT39" i="8"/>
  <c r="AT38" i="8"/>
  <c r="AR38" i="8"/>
  <c r="AQ38" i="8"/>
  <c r="AP38" i="8"/>
  <c r="AO38" i="8"/>
  <c r="AT37" i="8"/>
  <c r="AP37" i="8"/>
  <c r="AO37" i="8"/>
  <c r="AR37" i="8" s="1"/>
  <c r="AT36" i="8"/>
  <c r="AO36" i="8"/>
  <c r="AR36" i="8" s="1"/>
  <c r="AT35" i="8"/>
  <c r="AR35" i="8"/>
  <c r="AQ35" i="8"/>
  <c r="AP35" i="8"/>
  <c r="AO35" i="8"/>
  <c r="AT34" i="8"/>
  <c r="AA34" i="8"/>
  <c r="Z34" i="8"/>
  <c r="Y34" i="8"/>
  <c r="X34" i="8"/>
  <c r="AO34" i="8" s="1"/>
  <c r="J34" i="8"/>
  <c r="I34" i="8"/>
  <c r="H34" i="8"/>
  <c r="AT33" i="8"/>
  <c r="AA33" i="8"/>
  <c r="Z33" i="8"/>
  <c r="Y33" i="8"/>
  <c r="X33" i="8"/>
  <c r="AO33" i="8" s="1"/>
  <c r="J33" i="8"/>
  <c r="I33" i="8"/>
  <c r="H33" i="8"/>
  <c r="AT32" i="8"/>
  <c r="AA32" i="8"/>
  <c r="Z32" i="8"/>
  <c r="Y32" i="8"/>
  <c r="X32" i="8"/>
  <c r="AO32" i="8" s="1"/>
  <c r="J32" i="8"/>
  <c r="I32" i="8"/>
  <c r="H32" i="8"/>
  <c r="AT31" i="8"/>
  <c r="AA31" i="8"/>
  <c r="Z31" i="8"/>
  <c r="Y31" i="8"/>
  <c r="X31" i="8"/>
  <c r="AO31" i="8" s="1"/>
  <c r="J31" i="8"/>
  <c r="I31" i="8"/>
  <c r="H31" i="8"/>
  <c r="AT30" i="8"/>
  <c r="AA30" i="8"/>
  <c r="Z30" i="8"/>
  <c r="Y30" i="8"/>
  <c r="X30" i="8"/>
  <c r="AO30" i="8" s="1"/>
  <c r="J30" i="8"/>
  <c r="I30" i="8"/>
  <c r="H30" i="8"/>
  <c r="AT29" i="8"/>
  <c r="AA29" i="8"/>
  <c r="Z29" i="8"/>
  <c r="Y29" i="8"/>
  <c r="X29" i="8"/>
  <c r="AO29" i="8" s="1"/>
  <c r="J29" i="8"/>
  <c r="I29" i="8"/>
  <c r="H29" i="8"/>
  <c r="AT28" i="8"/>
  <c r="AA28" i="8"/>
  <c r="Z28" i="8"/>
  <c r="Y28" i="8"/>
  <c r="X28" i="8"/>
  <c r="AO28" i="8" s="1"/>
  <c r="J28" i="8"/>
  <c r="I28" i="8"/>
  <c r="H28" i="8"/>
  <c r="AT27" i="8"/>
  <c r="AA27" i="8"/>
  <c r="Z27" i="8"/>
  <c r="Y27" i="8"/>
  <c r="X27" i="8"/>
  <c r="AO27" i="8" s="1"/>
  <c r="J27" i="8"/>
  <c r="I27" i="8"/>
  <c r="H27" i="8"/>
  <c r="AT26" i="8"/>
  <c r="AA26" i="8"/>
  <c r="Z26" i="8"/>
  <c r="Y26" i="8"/>
  <c r="X26" i="8"/>
  <c r="AO26" i="8" s="1"/>
  <c r="J26" i="8"/>
  <c r="I26" i="8"/>
  <c r="H26" i="8"/>
  <c r="AT25" i="8"/>
  <c r="AA25" i="8"/>
  <c r="Z25" i="8"/>
  <c r="Y25" i="8"/>
  <c r="X25" i="8"/>
  <c r="AO25" i="8" s="1"/>
  <c r="J25" i="8"/>
  <c r="I25" i="8"/>
  <c r="H25" i="8"/>
  <c r="AT24" i="8"/>
  <c r="AA24" i="8"/>
  <c r="Z24" i="8"/>
  <c r="Y24" i="8"/>
  <c r="X24" i="8"/>
  <c r="AO24" i="8" s="1"/>
  <c r="J24" i="8"/>
  <c r="I24" i="8"/>
  <c r="H24" i="8"/>
  <c r="AT23" i="8"/>
  <c r="AA23" i="8"/>
  <c r="Z23" i="8"/>
  <c r="Y23" i="8"/>
  <c r="X23" i="8"/>
  <c r="AO23" i="8" s="1"/>
  <c r="J23" i="8"/>
  <c r="I23" i="8"/>
  <c r="H23" i="8"/>
  <c r="AT22" i="8"/>
  <c r="AA22" i="8"/>
  <c r="Z22" i="8"/>
  <c r="Y22" i="8"/>
  <c r="X22" i="8"/>
  <c r="AO22" i="8" s="1"/>
  <c r="J22" i="8"/>
  <c r="I22" i="8"/>
  <c r="H22" i="8"/>
  <c r="AT21" i="8"/>
  <c r="AA21" i="8"/>
  <c r="Z21" i="8"/>
  <c r="Y21" i="8"/>
  <c r="X21" i="8"/>
  <c r="AO21" i="8" s="1"/>
  <c r="J21" i="8"/>
  <c r="I21" i="8"/>
  <c r="H21" i="8"/>
  <c r="AT20" i="8"/>
  <c r="AA20" i="8"/>
  <c r="Z20" i="8"/>
  <c r="Y20" i="8"/>
  <c r="X20" i="8"/>
  <c r="AO20" i="8" s="1"/>
  <c r="J20" i="8"/>
  <c r="I20" i="8"/>
  <c r="H20" i="8"/>
  <c r="AT19" i="8"/>
  <c r="AA19" i="8"/>
  <c r="Z19" i="8"/>
  <c r="Y19" i="8"/>
  <c r="X19" i="8"/>
  <c r="AO19" i="8" s="1"/>
  <c r="J19" i="8"/>
  <c r="I19" i="8"/>
  <c r="H19" i="8"/>
  <c r="AT18" i="8"/>
  <c r="AA18" i="8"/>
  <c r="Z18" i="8"/>
  <c r="Y18" i="8"/>
  <c r="X18" i="8"/>
  <c r="AO18" i="8" s="1"/>
  <c r="J18" i="8"/>
  <c r="I18" i="8"/>
  <c r="H18" i="8"/>
  <c r="AT17" i="8"/>
  <c r="AA17" i="8"/>
  <c r="Z17" i="8"/>
  <c r="Y17" i="8"/>
  <c r="X17" i="8"/>
  <c r="AO17" i="8" s="1"/>
  <c r="J17" i="8"/>
  <c r="I17" i="8"/>
  <c r="H17" i="8"/>
  <c r="AT16" i="8"/>
  <c r="AA16" i="8"/>
  <c r="Z16" i="8"/>
  <c r="Y16" i="8"/>
  <c r="X16" i="8"/>
  <c r="AO16" i="8" s="1"/>
  <c r="J16" i="8"/>
  <c r="I16" i="8"/>
  <c r="H16" i="8"/>
  <c r="AT15" i="8"/>
  <c r="AA15" i="8"/>
  <c r="Z15" i="8"/>
  <c r="Y15" i="8"/>
  <c r="X15" i="8"/>
  <c r="AO15" i="8" s="1"/>
  <c r="J15" i="8"/>
  <c r="I15" i="8"/>
  <c r="H15" i="8"/>
  <c r="AT14" i="8"/>
  <c r="AA14" i="8"/>
  <c r="Z14" i="8"/>
  <c r="Y14" i="8"/>
  <c r="X14" i="8"/>
  <c r="AO14" i="8" s="1"/>
  <c r="J14" i="8"/>
  <c r="I14" i="8"/>
  <c r="H14" i="8"/>
  <c r="AT13" i="8"/>
  <c r="AA13" i="8"/>
  <c r="Z13" i="8"/>
  <c r="Y13" i="8"/>
  <c r="X13" i="8"/>
  <c r="AO13" i="8" s="1"/>
  <c r="J13" i="8"/>
  <c r="I13" i="8"/>
  <c r="H13" i="8"/>
  <c r="AT12" i="8"/>
  <c r="AA12" i="8"/>
  <c r="Z12" i="8"/>
  <c r="Y12" i="8"/>
  <c r="X12" i="8"/>
  <c r="AO12" i="8" s="1"/>
  <c r="J12" i="8"/>
  <c r="I12" i="8"/>
  <c r="H12" i="8"/>
  <c r="AT11" i="8"/>
  <c r="AA11" i="8"/>
  <c r="Z11" i="8"/>
  <c r="Y11" i="8"/>
  <c r="X11" i="8"/>
  <c r="AO11" i="8" s="1"/>
  <c r="J11" i="8"/>
  <c r="I11" i="8"/>
  <c r="H11" i="8"/>
  <c r="AT10" i="8"/>
  <c r="AA10" i="8"/>
  <c r="Z10" i="8"/>
  <c r="Y10" i="8"/>
  <c r="X10" i="8"/>
  <c r="AO10" i="8" s="1"/>
  <c r="J10" i="8"/>
  <c r="I10" i="8"/>
  <c r="H10" i="8"/>
  <c r="AT9" i="8"/>
  <c r="AA9" i="8"/>
  <c r="Z9" i="8"/>
  <c r="Y9" i="8"/>
  <c r="X9" i="8"/>
  <c r="AO9" i="8" s="1"/>
  <c r="J9" i="8"/>
  <c r="I9" i="8"/>
  <c r="H9" i="8"/>
  <c r="AT8" i="8"/>
  <c r="AA8" i="8"/>
  <c r="Z8" i="8"/>
  <c r="Y8" i="8"/>
  <c r="X8" i="8"/>
  <c r="AO8" i="8" s="1"/>
  <c r="J8" i="8"/>
  <c r="I8" i="8"/>
  <c r="H8" i="8"/>
  <c r="AT7" i="8"/>
  <c r="AA7" i="8"/>
  <c r="Z7" i="8"/>
  <c r="Y7" i="8"/>
  <c r="X7" i="8"/>
  <c r="AO7" i="8" s="1"/>
  <c r="J7" i="8"/>
  <c r="I7" i="8"/>
  <c r="H7" i="8"/>
  <c r="AT6" i="8"/>
  <c r="AA6" i="8"/>
  <c r="Z6" i="8"/>
  <c r="Y6" i="8"/>
  <c r="X6" i="8"/>
  <c r="AO6" i="8" s="1"/>
  <c r="J6" i="8"/>
  <c r="I6" i="8"/>
  <c r="H6" i="8"/>
  <c r="AT5" i="8"/>
  <c r="AA5" i="8"/>
  <c r="Z5" i="8"/>
  <c r="Y5" i="8"/>
  <c r="X5" i="8"/>
  <c r="AO5" i="8" s="1"/>
  <c r="J5" i="8"/>
  <c r="I5" i="8"/>
  <c r="H5" i="8"/>
  <c r="M122" i="7"/>
  <c r="L122" i="7"/>
  <c r="K122" i="7"/>
  <c r="J122" i="7"/>
  <c r="I122" i="7"/>
  <c r="H122" i="7"/>
  <c r="G122" i="7"/>
  <c r="F122" i="7"/>
  <c r="E122" i="7"/>
  <c r="D122" i="7"/>
  <c r="C122" i="7"/>
  <c r="B122" i="7"/>
  <c r="M121" i="7"/>
  <c r="L121" i="7"/>
  <c r="K121" i="7"/>
  <c r="J121" i="7"/>
  <c r="I121" i="7"/>
  <c r="H121" i="7"/>
  <c r="G121" i="7"/>
  <c r="F121" i="7"/>
  <c r="E121" i="7"/>
  <c r="D121" i="7"/>
  <c r="C121" i="7"/>
  <c r="B121" i="7"/>
  <c r="M120" i="7"/>
  <c r="M123" i="7" s="1"/>
  <c r="L120" i="7"/>
  <c r="L123" i="7" s="1"/>
  <c r="K120" i="7"/>
  <c r="K123" i="7" s="1"/>
  <c r="J120" i="7"/>
  <c r="J123" i="7" s="1"/>
  <c r="I120" i="7"/>
  <c r="I123" i="7" s="1"/>
  <c r="H120" i="7"/>
  <c r="H123" i="7" s="1"/>
  <c r="G120" i="7"/>
  <c r="G123" i="7" s="1"/>
  <c r="F120" i="7"/>
  <c r="F123" i="7" s="1"/>
  <c r="E120" i="7"/>
  <c r="E123" i="7" s="1"/>
  <c r="D120" i="7"/>
  <c r="D123" i="7" s="1"/>
  <c r="C120" i="7"/>
  <c r="C123" i="7" s="1"/>
  <c r="B120" i="7"/>
  <c r="B123" i="7" s="1"/>
  <c r="M117" i="7"/>
  <c r="L117" i="7"/>
  <c r="K117" i="7"/>
  <c r="J117" i="7"/>
  <c r="I117" i="7"/>
  <c r="H117" i="7"/>
  <c r="G117" i="7"/>
  <c r="F117" i="7"/>
  <c r="E117" i="7"/>
  <c r="D117" i="7"/>
  <c r="C117" i="7"/>
  <c r="B117" i="7"/>
  <c r="M116" i="7"/>
  <c r="M118" i="7" s="1"/>
  <c r="L116" i="7"/>
  <c r="L118" i="7" s="1"/>
  <c r="K116" i="7"/>
  <c r="K118" i="7" s="1"/>
  <c r="J116" i="7"/>
  <c r="J118" i="7" s="1"/>
  <c r="I116" i="7"/>
  <c r="I118" i="7" s="1"/>
  <c r="H116" i="7"/>
  <c r="H118" i="7" s="1"/>
  <c r="G116" i="7"/>
  <c r="G118" i="7" s="1"/>
  <c r="F116" i="7"/>
  <c r="F118" i="7" s="1"/>
  <c r="E116" i="7"/>
  <c r="E118" i="7" s="1"/>
  <c r="D116" i="7"/>
  <c r="D118" i="7" s="1"/>
  <c r="C116" i="7"/>
  <c r="C118" i="7" s="1"/>
  <c r="B116" i="7"/>
  <c r="B118" i="7" s="1"/>
  <c r="M111" i="7"/>
  <c r="L111" i="7"/>
  <c r="K111" i="7"/>
  <c r="J111" i="7"/>
  <c r="I111" i="7"/>
  <c r="H111" i="7"/>
  <c r="G111" i="7"/>
  <c r="F111" i="7"/>
  <c r="E111" i="7"/>
  <c r="D111" i="7"/>
  <c r="C111" i="7"/>
  <c r="B111" i="7"/>
  <c r="M110" i="7"/>
  <c r="L110" i="7"/>
  <c r="K110" i="7"/>
  <c r="J110" i="7"/>
  <c r="I110" i="7"/>
  <c r="H110" i="7"/>
  <c r="G110" i="7"/>
  <c r="F110" i="7"/>
  <c r="E110" i="7"/>
  <c r="D110" i="7"/>
  <c r="C110" i="7"/>
  <c r="B110" i="7"/>
  <c r="M109" i="7"/>
  <c r="M112" i="7" s="1"/>
  <c r="L109" i="7"/>
  <c r="L112" i="7" s="1"/>
  <c r="K109" i="7"/>
  <c r="K112" i="7" s="1"/>
  <c r="J109" i="7"/>
  <c r="J112" i="7" s="1"/>
  <c r="I109" i="7"/>
  <c r="I112" i="7" s="1"/>
  <c r="H109" i="7"/>
  <c r="H112" i="7" s="1"/>
  <c r="G109" i="7"/>
  <c r="G112" i="7" s="1"/>
  <c r="F109" i="7"/>
  <c r="F112" i="7" s="1"/>
  <c r="E109" i="7"/>
  <c r="E112" i="7" s="1"/>
  <c r="D109" i="7"/>
  <c r="D112" i="7" s="1"/>
  <c r="C109" i="7"/>
  <c r="C112" i="7" s="1"/>
  <c r="B109" i="7"/>
  <c r="B112" i="7" s="1"/>
  <c r="M106" i="7"/>
  <c r="L106" i="7"/>
  <c r="K106" i="7"/>
  <c r="J106" i="7"/>
  <c r="I106" i="7"/>
  <c r="H106" i="7"/>
  <c r="G106" i="7"/>
  <c r="F106" i="7"/>
  <c r="E106" i="7"/>
  <c r="D106" i="7"/>
  <c r="C106" i="7"/>
  <c r="B106" i="7"/>
  <c r="M105" i="7"/>
  <c r="M107" i="7" s="1"/>
  <c r="L105" i="7"/>
  <c r="L107" i="7" s="1"/>
  <c r="K105" i="7"/>
  <c r="K107" i="7" s="1"/>
  <c r="J105" i="7"/>
  <c r="J107" i="7" s="1"/>
  <c r="I105" i="7"/>
  <c r="I107" i="7" s="1"/>
  <c r="H105" i="7"/>
  <c r="H107" i="7" s="1"/>
  <c r="G105" i="7"/>
  <c r="G107" i="7" s="1"/>
  <c r="F105" i="7"/>
  <c r="F107" i="7" s="1"/>
  <c r="E105" i="7"/>
  <c r="E107" i="7" s="1"/>
  <c r="D105" i="7"/>
  <c r="D107" i="7" s="1"/>
  <c r="C105" i="7"/>
  <c r="C107" i="7" s="1"/>
  <c r="B105" i="7"/>
  <c r="B107" i="7" s="1"/>
  <c r="M96" i="7"/>
  <c r="L96" i="7"/>
  <c r="K96" i="7"/>
  <c r="J96" i="7"/>
  <c r="I96" i="7"/>
  <c r="H96" i="7"/>
  <c r="G96" i="7"/>
  <c r="F96" i="7"/>
  <c r="E96" i="7"/>
  <c r="D96" i="7"/>
  <c r="C96" i="7"/>
  <c r="B96" i="7"/>
  <c r="M91" i="7"/>
  <c r="L91" i="7"/>
  <c r="K91" i="7"/>
  <c r="J91" i="7"/>
  <c r="I91" i="7"/>
  <c r="H91" i="7"/>
  <c r="G91" i="7"/>
  <c r="F91" i="7"/>
  <c r="E91" i="7"/>
  <c r="D91" i="7"/>
  <c r="C91" i="7"/>
  <c r="B91" i="7"/>
  <c r="M85" i="7"/>
  <c r="L85" i="7"/>
  <c r="K85" i="7"/>
  <c r="J85" i="7"/>
  <c r="I85" i="7"/>
  <c r="H85" i="7"/>
  <c r="G85" i="7"/>
  <c r="F85" i="7"/>
  <c r="E85" i="7"/>
  <c r="D85" i="7"/>
  <c r="C85" i="7"/>
  <c r="B85" i="7"/>
  <c r="M80" i="7"/>
  <c r="L80" i="7"/>
  <c r="K80" i="7"/>
  <c r="J80" i="7"/>
  <c r="I80" i="7"/>
  <c r="H80" i="7"/>
  <c r="G80" i="7"/>
  <c r="F80" i="7"/>
  <c r="E80" i="7"/>
  <c r="D80" i="7"/>
  <c r="C80" i="7"/>
  <c r="B80" i="7"/>
  <c r="M72" i="7"/>
  <c r="L72" i="7"/>
  <c r="K72" i="7"/>
  <c r="J72" i="7"/>
  <c r="I72" i="7"/>
  <c r="H72" i="7"/>
  <c r="G72" i="7"/>
  <c r="F72" i="7"/>
  <c r="E72" i="7"/>
  <c r="D72" i="7"/>
  <c r="C72" i="7"/>
  <c r="B72" i="7"/>
  <c r="M67" i="7"/>
  <c r="L67" i="7"/>
  <c r="K67" i="7"/>
  <c r="J67" i="7"/>
  <c r="I67" i="7"/>
  <c r="H67" i="7"/>
  <c r="G67" i="7"/>
  <c r="F67" i="7"/>
  <c r="E67" i="7"/>
  <c r="D67" i="7"/>
  <c r="C67" i="7"/>
  <c r="B67" i="7"/>
  <c r="M61" i="7"/>
  <c r="L61" i="7"/>
  <c r="K61" i="7"/>
  <c r="J61" i="7"/>
  <c r="I61" i="7"/>
  <c r="H61" i="7"/>
  <c r="G61" i="7"/>
  <c r="F61" i="7"/>
  <c r="E61" i="7"/>
  <c r="D61" i="7"/>
  <c r="C61" i="7"/>
  <c r="B61" i="7"/>
  <c r="M56" i="7"/>
  <c r="L56" i="7"/>
  <c r="K56" i="7"/>
  <c r="J56" i="7"/>
  <c r="I56" i="7"/>
  <c r="H56" i="7"/>
  <c r="G56" i="7"/>
  <c r="F56" i="7"/>
  <c r="E56" i="7"/>
  <c r="D56" i="7"/>
  <c r="C56" i="7"/>
  <c r="B56" i="7"/>
  <c r="M48" i="7"/>
  <c r="L48" i="7"/>
  <c r="K48" i="7"/>
  <c r="J48" i="7"/>
  <c r="I48" i="7"/>
  <c r="H48" i="7"/>
  <c r="G48" i="7"/>
  <c r="F48" i="7"/>
  <c r="E48" i="7"/>
  <c r="D48" i="7"/>
  <c r="C48" i="7"/>
  <c r="B48" i="7"/>
  <c r="M43" i="7"/>
  <c r="L43" i="7"/>
  <c r="K43" i="7"/>
  <c r="J43" i="7"/>
  <c r="I43" i="7"/>
  <c r="H43" i="7"/>
  <c r="G43" i="7"/>
  <c r="F43" i="7"/>
  <c r="E43" i="7"/>
  <c r="D43" i="7"/>
  <c r="C43" i="7"/>
  <c r="B43" i="7"/>
  <c r="M37" i="7"/>
  <c r="L37" i="7"/>
  <c r="K37" i="7"/>
  <c r="J37" i="7"/>
  <c r="I37" i="7"/>
  <c r="H37" i="7"/>
  <c r="G37" i="7"/>
  <c r="F37" i="7"/>
  <c r="E37" i="7"/>
  <c r="D37" i="7"/>
  <c r="C37" i="7"/>
  <c r="B37" i="7"/>
  <c r="M32" i="7"/>
  <c r="L32" i="7"/>
  <c r="K32" i="7"/>
  <c r="J32" i="7"/>
  <c r="I32" i="7"/>
  <c r="H32" i="7"/>
  <c r="G32" i="7"/>
  <c r="F32" i="7"/>
  <c r="E32" i="7"/>
  <c r="D32" i="7"/>
  <c r="C32" i="7"/>
  <c r="B32" i="7"/>
  <c r="M24" i="7"/>
  <c r="L24" i="7"/>
  <c r="K24" i="7"/>
  <c r="J24" i="7"/>
  <c r="I24" i="7"/>
  <c r="H24" i="7"/>
  <c r="G24" i="7"/>
  <c r="F24" i="7"/>
  <c r="E24" i="7"/>
  <c r="D24" i="7"/>
  <c r="C24" i="7"/>
  <c r="B24" i="7"/>
  <c r="M19" i="7"/>
  <c r="L19" i="7"/>
  <c r="K19" i="7"/>
  <c r="J19" i="7"/>
  <c r="I19" i="7"/>
  <c r="H19" i="7"/>
  <c r="G19" i="7"/>
  <c r="F19" i="7"/>
  <c r="E19" i="7"/>
  <c r="D19" i="7"/>
  <c r="C19" i="7"/>
  <c r="B19" i="7"/>
  <c r="M13" i="7"/>
  <c r="L13" i="7"/>
  <c r="K13" i="7"/>
  <c r="J13" i="7"/>
  <c r="I13" i="7"/>
  <c r="H13" i="7"/>
  <c r="G13" i="7"/>
  <c r="F13" i="7"/>
  <c r="E13" i="7"/>
  <c r="D13" i="7"/>
  <c r="C13" i="7"/>
  <c r="B13" i="7"/>
  <c r="M8" i="7"/>
  <c r="L8" i="7"/>
  <c r="K8" i="7"/>
  <c r="J8" i="7"/>
  <c r="I8" i="7"/>
  <c r="H8" i="7"/>
  <c r="G8" i="7"/>
  <c r="F8" i="7"/>
  <c r="E8" i="7"/>
  <c r="D8" i="7"/>
  <c r="C8" i="7"/>
  <c r="B8" i="7"/>
  <c r="G65" i="6"/>
  <c r="G64" i="6"/>
  <c r="G63" i="6"/>
  <c r="G62" i="6"/>
  <c r="G61" i="6"/>
  <c r="G60" i="6"/>
  <c r="G59" i="6"/>
  <c r="G58" i="6"/>
  <c r="G57" i="6"/>
  <c r="G56" i="6"/>
  <c r="G55" i="6"/>
  <c r="G54" i="6"/>
  <c r="G53" i="6"/>
  <c r="G52" i="6"/>
  <c r="G51" i="6"/>
  <c r="G50" i="6"/>
  <c r="G49" i="6"/>
  <c r="G48" i="6"/>
  <c r="G47" i="6"/>
  <c r="G46" i="6"/>
  <c r="G45" i="6"/>
  <c r="G44" i="6"/>
  <c r="H43" i="6"/>
  <c r="G43" i="6"/>
  <c r="H42" i="6"/>
  <c r="G42" i="6"/>
  <c r="H41" i="6"/>
  <c r="G41" i="6"/>
  <c r="G40" i="6"/>
  <c r="H40" i="6" s="1"/>
  <c r="H39" i="6"/>
  <c r="G39" i="6"/>
  <c r="G38" i="6"/>
  <c r="H38" i="6" s="1"/>
  <c r="H37" i="6"/>
  <c r="G37" i="6"/>
  <c r="H36" i="6"/>
  <c r="G36" i="6"/>
  <c r="H35" i="6"/>
  <c r="G35" i="6"/>
  <c r="G34" i="6"/>
  <c r="H34" i="6" s="1"/>
  <c r="H33" i="6"/>
  <c r="G33" i="6"/>
  <c r="G32" i="6"/>
  <c r="H32" i="6" s="1"/>
  <c r="H31" i="6"/>
  <c r="G31" i="6"/>
  <c r="H30" i="6"/>
  <c r="G30" i="6"/>
  <c r="H29" i="6"/>
  <c r="G29" i="6"/>
  <c r="G28" i="6"/>
  <c r="H28" i="6" s="1"/>
  <c r="H27" i="6"/>
  <c r="G27" i="6"/>
  <c r="G26" i="6"/>
  <c r="H26" i="6" s="1"/>
  <c r="H25" i="6"/>
  <c r="G25" i="6"/>
  <c r="H24" i="6"/>
  <c r="G24" i="6"/>
  <c r="H23" i="6"/>
  <c r="G23" i="6"/>
  <c r="G22" i="6"/>
  <c r="H22" i="6" s="1"/>
  <c r="H21" i="6"/>
  <c r="G21" i="6"/>
  <c r="G20" i="6"/>
  <c r="H20" i="6" s="1"/>
  <c r="H19" i="6"/>
  <c r="G19" i="6"/>
  <c r="H18" i="6"/>
  <c r="G18" i="6"/>
  <c r="H17" i="6"/>
  <c r="G17" i="6"/>
  <c r="G16" i="6"/>
  <c r="H16" i="6" s="1"/>
  <c r="H15" i="6"/>
  <c r="G15" i="6"/>
  <c r="G14" i="6"/>
  <c r="H14" i="6" s="1"/>
  <c r="H13" i="6"/>
  <c r="G13" i="6"/>
  <c r="H12" i="6"/>
  <c r="G12" i="6"/>
  <c r="H11" i="6"/>
  <c r="G11" i="6"/>
  <c r="G10" i="6"/>
  <c r="H10" i="6" s="1"/>
  <c r="H9" i="6"/>
  <c r="G9" i="6"/>
  <c r="H8" i="6"/>
  <c r="H7" i="6"/>
  <c r="H6" i="6"/>
  <c r="H5" i="6"/>
  <c r="F96" i="4"/>
  <c r="G96" i="4" s="1"/>
  <c r="G94" i="4"/>
  <c r="F94" i="4"/>
  <c r="F92" i="4"/>
  <c r="G92" i="4" s="1"/>
  <c r="G90" i="4"/>
  <c r="F90" i="4"/>
  <c r="G86" i="4"/>
  <c r="F86" i="4"/>
  <c r="G84" i="4"/>
  <c r="F84" i="4"/>
  <c r="F82" i="4"/>
  <c r="G82" i="4" s="1"/>
  <c r="G80" i="4"/>
  <c r="F80" i="4"/>
  <c r="F76" i="4"/>
  <c r="G76" i="4" s="1"/>
  <c r="G74" i="4"/>
  <c r="F74" i="4"/>
  <c r="G70" i="4"/>
  <c r="F70" i="4"/>
  <c r="G67" i="4"/>
  <c r="F67" i="4"/>
  <c r="F65" i="4"/>
  <c r="G65" i="4" s="1"/>
  <c r="G63" i="4"/>
  <c r="F63" i="4"/>
  <c r="F61" i="4"/>
  <c r="G61" i="4" s="1"/>
  <c r="G57" i="4"/>
  <c r="F57" i="4"/>
  <c r="G55" i="4"/>
  <c r="F55" i="4"/>
  <c r="G53" i="4"/>
  <c r="F53" i="4"/>
  <c r="F49" i="4"/>
  <c r="G49" i="4" s="1"/>
  <c r="G47" i="4"/>
  <c r="F47" i="4"/>
  <c r="F41" i="4"/>
  <c r="G41" i="4" s="1"/>
  <c r="G39" i="4"/>
  <c r="F39" i="4"/>
  <c r="G37" i="4"/>
  <c r="F37" i="4"/>
  <c r="G35" i="4"/>
  <c r="F35" i="4"/>
  <c r="F33" i="4"/>
  <c r="G33" i="4" s="1"/>
  <c r="G31" i="4"/>
  <c r="F31" i="4"/>
  <c r="F29" i="4"/>
  <c r="G29" i="4" s="1"/>
  <c r="G27" i="4"/>
  <c r="F27" i="4"/>
  <c r="G23" i="4"/>
  <c r="F23" i="4"/>
  <c r="G21" i="4"/>
  <c r="F21" i="4"/>
  <c r="F19" i="4"/>
  <c r="G19" i="4" s="1"/>
  <c r="G17" i="4"/>
  <c r="F17" i="4"/>
  <c r="F15" i="4"/>
  <c r="G15" i="4" s="1"/>
  <c r="G13" i="4"/>
  <c r="F13" i="4"/>
  <c r="G11" i="4"/>
  <c r="F11" i="4"/>
  <c r="G9" i="4"/>
  <c r="F9" i="4"/>
  <c r="F7" i="4"/>
  <c r="G7" i="4" s="1"/>
  <c r="G5" i="4"/>
  <c r="F5" i="4"/>
  <c r="T9" i="3"/>
  <c r="T8" i="3"/>
  <c r="T7" i="3"/>
  <c r="T6" i="3"/>
  <c r="M58" i="2"/>
  <c r="L58" i="2"/>
  <c r="K58" i="2"/>
  <c r="J58" i="2"/>
  <c r="I58" i="2"/>
  <c r="H58" i="2"/>
  <c r="G58" i="2"/>
  <c r="F58" i="2"/>
  <c r="E58" i="2"/>
  <c r="D58" i="2"/>
  <c r="C58" i="2"/>
  <c r="B58" i="2"/>
  <c r="M53" i="2"/>
  <c r="L53" i="2"/>
  <c r="K53" i="2"/>
  <c r="J53" i="2"/>
  <c r="I53" i="2"/>
  <c r="H53" i="2"/>
  <c r="F53" i="2"/>
  <c r="E53" i="2"/>
  <c r="D53" i="2"/>
  <c r="C53" i="2"/>
  <c r="B53" i="2"/>
  <c r="M47" i="2"/>
  <c r="L47" i="2"/>
  <c r="K47" i="2"/>
  <c r="J47" i="2"/>
  <c r="I47" i="2"/>
  <c r="H47" i="2"/>
  <c r="G47" i="2"/>
  <c r="F47" i="2"/>
  <c r="E47" i="2"/>
  <c r="D47" i="2"/>
  <c r="C47" i="2"/>
  <c r="B47" i="2"/>
  <c r="M42" i="2"/>
  <c r="L42" i="2"/>
  <c r="K42" i="2"/>
  <c r="J42" i="2"/>
  <c r="I42" i="2"/>
  <c r="H42" i="2"/>
  <c r="F42" i="2"/>
  <c r="E42" i="2"/>
  <c r="D42" i="2"/>
  <c r="C42" i="2"/>
  <c r="B42" i="2"/>
  <c r="AR10" i="8" l="1"/>
  <c r="AQ10" i="8"/>
  <c r="AP10" i="8"/>
  <c r="AR16" i="8"/>
  <c r="AQ16" i="8"/>
  <c r="AP16" i="8"/>
  <c r="AR25" i="8"/>
  <c r="AQ25" i="8"/>
  <c r="AP25" i="8"/>
  <c r="AR6" i="8"/>
  <c r="AQ6" i="8"/>
  <c r="AP6" i="8"/>
  <c r="AR15" i="8"/>
  <c r="AQ15" i="8"/>
  <c r="AP15" i="8"/>
  <c r="AR24" i="8"/>
  <c r="AQ24" i="8"/>
  <c r="AP24" i="8"/>
  <c r="AR33" i="8"/>
  <c r="AQ33" i="8"/>
  <c r="AP33" i="8"/>
  <c r="T24" i="3"/>
  <c r="T27" i="3"/>
  <c r="T28" i="3"/>
  <c r="T26" i="3"/>
  <c r="T25" i="3"/>
  <c r="AR8" i="8"/>
  <c r="AQ8" i="8"/>
  <c r="AP8" i="8"/>
  <c r="AR14" i="8"/>
  <c r="AQ14" i="8"/>
  <c r="AP14" i="8"/>
  <c r="AR23" i="8"/>
  <c r="AQ23" i="8"/>
  <c r="AP23" i="8"/>
  <c r="AR29" i="8"/>
  <c r="AQ29" i="8"/>
  <c r="AP29" i="8"/>
  <c r="AR7" i="8"/>
  <c r="AQ7" i="8"/>
  <c r="AP7" i="8"/>
  <c r="AR13" i="8"/>
  <c r="AQ13" i="8"/>
  <c r="AP13" i="8"/>
  <c r="AR19" i="8"/>
  <c r="AQ19" i="8"/>
  <c r="AP19" i="8"/>
  <c r="AR28" i="8"/>
  <c r="AQ28" i="8"/>
  <c r="AP28" i="8"/>
  <c r="AR34" i="8"/>
  <c r="AQ34" i="8"/>
  <c r="AP34" i="8"/>
  <c r="AR9" i="8"/>
  <c r="AQ9" i="8"/>
  <c r="AP9" i="8"/>
  <c r="AR12" i="8"/>
  <c r="AQ12" i="8"/>
  <c r="AP12" i="8"/>
  <c r="AR21" i="8"/>
  <c r="AQ21" i="8"/>
  <c r="AP21" i="8"/>
  <c r="AR27" i="8"/>
  <c r="AQ27" i="8"/>
  <c r="AP27" i="8"/>
  <c r="AR30" i="8"/>
  <c r="AQ30" i="8"/>
  <c r="AP30" i="8"/>
  <c r="AR5" i="8"/>
  <c r="AQ5" i="8"/>
  <c r="AP5" i="8"/>
  <c r="AR11" i="8"/>
  <c r="AQ11" i="8"/>
  <c r="AP11" i="8"/>
  <c r="AR17" i="8"/>
  <c r="AQ17" i="8"/>
  <c r="AP17" i="8"/>
  <c r="AR20" i="8"/>
  <c r="AQ20" i="8"/>
  <c r="AP20" i="8"/>
  <c r="AR32" i="8"/>
  <c r="AQ32" i="8"/>
  <c r="AP32" i="8"/>
  <c r="AR22" i="8"/>
  <c r="AQ22" i="8"/>
  <c r="AP22" i="8"/>
  <c r="AR31" i="8"/>
  <c r="AQ31" i="8"/>
  <c r="AP31" i="8"/>
  <c r="AR18" i="8"/>
  <c r="AQ18" i="8"/>
  <c r="AP18" i="8"/>
  <c r="AR26" i="8"/>
  <c r="AQ26" i="8"/>
  <c r="AP26" i="8"/>
  <c r="AQ37" i="8"/>
  <c r="AP36" i="8"/>
  <c r="AQ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300-000002000000}">
      <text>
        <r>
          <rPr>
            <sz val="10"/>
            <color rgb="FF000000"/>
            <rFont val="Arial"/>
            <scheme val="minor"/>
          </rPr>
          <t>======
ID#AAABicsSqCM
    (2025-04-24 09:01:05)
Paramétrage au début du projet : = onglet 5 colonne Z / identification de la ligne correspondante
	-darnaudet valerie</t>
        </r>
      </text>
    </comment>
    <comment ref="I2" authorId="0" shapeId="0" xr:uid="{00000000-0006-0000-0300-000001000000}">
      <text>
        <r>
          <rPr>
            <sz val="10"/>
            <color rgb="FF000000"/>
            <rFont val="Arial"/>
            <scheme val="minor"/>
          </rPr>
          <t>======
ID#AAABlHVwlTw
darnaudet valerie    (2025-06-03 15:42:23)
Manual entry – after discussion with the team. The notions of delay or being ahead of schedule must be meaningful, as they should trigger an alert. The goal is not to highlight minor delays of a few days that have no real impact on the project timeline.</t>
        </r>
      </text>
    </comment>
  </commentList>
  <extLst>
    <ext xmlns:r="http://schemas.openxmlformats.org/officeDocument/2006/relationships" uri="GoogleSheetsCustomDataVersion2">
      <go:sheetsCustomData xmlns:go="http://customooxmlschemas.google.com/" r:id="rId1" roundtripDataSignature="AMtx7miQ/VwYKpwu1x5nKu3Rxt6d1bR6i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600-00000A000000}">
      <text>
        <r>
          <rPr>
            <sz val="10"/>
            <color rgb="FF000000"/>
            <rFont val="Arial"/>
            <scheme val="minor"/>
          </rPr>
          <t>======
ID#AAABlHVwlT4
darnaudet valerie    (2025-06-03 15:54:47)
formulas needs to be adjusted depending on how many criterias of disaggregation you want - add lignes within sum columns if needed</t>
        </r>
      </text>
    </comment>
    <comment ref="A24" authorId="0" shapeId="0" xr:uid="{00000000-0006-0000-0600-000009000000}">
      <text>
        <r>
          <rPr>
            <sz val="10"/>
            <color rgb="FF000000"/>
            <rFont val="Arial"/>
            <scheme val="minor"/>
          </rPr>
          <t>======
ID#AAABlHVwlT8
darnaudet valerie    (2025-06-03 15:57:03)
formula to be adjusted if needed / same model as previously</t>
        </r>
      </text>
    </comment>
    <comment ref="A37" authorId="0" shapeId="0" xr:uid="{00000000-0006-0000-0600-000008000000}">
      <text>
        <r>
          <rPr>
            <sz val="10"/>
            <color rgb="FF000000"/>
            <rFont val="Arial"/>
            <scheme val="minor"/>
          </rPr>
          <t>======
ID#AAABlHVwlUA
darnaudet valerie    (2025-06-03 15:57:13)
formula to be adjusted if needed / same model as previously</t>
        </r>
      </text>
    </comment>
    <comment ref="A48" authorId="0" shapeId="0" xr:uid="{00000000-0006-0000-0600-000007000000}">
      <text>
        <r>
          <rPr>
            <sz val="10"/>
            <color rgb="FF000000"/>
            <rFont val="Arial"/>
            <scheme val="minor"/>
          </rPr>
          <t>======
ID#AAABlHVwlUE
darnaudet valerie    (2025-06-03 15:59:47)
formula to be adjusted if needed / same model as previously</t>
        </r>
      </text>
    </comment>
    <comment ref="A61" authorId="0" shapeId="0" xr:uid="{00000000-0006-0000-0600-000006000000}">
      <text>
        <r>
          <rPr>
            <sz val="10"/>
            <color rgb="FF000000"/>
            <rFont val="Arial"/>
            <scheme val="minor"/>
          </rPr>
          <t>======
ID#AAABlHVwlUI
darnaudet valerie    (2025-06-03 16:00:18)
formula to be adjusted if needed / same model as previously</t>
        </r>
      </text>
    </comment>
    <comment ref="A72" authorId="0" shapeId="0" xr:uid="{00000000-0006-0000-0600-000005000000}">
      <text>
        <r>
          <rPr>
            <sz val="10"/>
            <color rgb="FF000000"/>
            <rFont val="Arial"/>
            <scheme val="minor"/>
          </rPr>
          <t>======
ID#AAABlHVwlUM
darnaudet valerie    (2025-06-03 16:00:22)
formula to be adjusted if needed / same model as previously</t>
        </r>
      </text>
    </comment>
    <comment ref="A85" authorId="0" shapeId="0" xr:uid="{00000000-0006-0000-0600-000004000000}">
      <text>
        <r>
          <rPr>
            <sz val="10"/>
            <color rgb="FF000000"/>
            <rFont val="Arial"/>
            <scheme val="minor"/>
          </rPr>
          <t>======
ID#AAABlHVwlUQ
darnaudet valerie    (2025-06-03 16:00:29)
formula to be adjusted if needed / same model as previously</t>
        </r>
      </text>
    </comment>
    <comment ref="A96" authorId="0" shapeId="0" xr:uid="{00000000-0006-0000-0600-000003000000}">
      <text>
        <r>
          <rPr>
            <sz val="10"/>
            <color rgb="FF000000"/>
            <rFont val="Arial"/>
            <scheme val="minor"/>
          </rPr>
          <t>======
ID#AAABlHVwlUU
darnaudet valerie    (2025-06-03 16:00:34)
formula to be adjusted if needed / same model as previously</t>
        </r>
      </text>
    </comment>
    <comment ref="A112" authorId="0" shapeId="0" xr:uid="{00000000-0006-0000-0600-000002000000}">
      <text>
        <r>
          <rPr>
            <sz val="10"/>
            <color rgb="FF000000"/>
            <rFont val="Arial"/>
            <scheme val="minor"/>
          </rPr>
          <t>======
ID#AAABlHVwlUY
darnaudet valerie    (2025-06-03 16:00:47)
formula to be adjusted if needed / same model as previously</t>
        </r>
      </text>
    </comment>
    <comment ref="A123" authorId="0" shapeId="0" xr:uid="{00000000-0006-0000-0600-000001000000}">
      <text>
        <r>
          <rPr>
            <sz val="10"/>
            <color rgb="FF000000"/>
            <rFont val="Arial"/>
            <scheme val="minor"/>
          </rPr>
          <t>======
ID#AAABlHVwlUc
darnaudet valerie    (2025-06-03 16:00:54)
formula to be adjusted if needed / same model as previously</t>
        </r>
      </text>
    </comment>
  </commentList>
  <extLst>
    <ext xmlns:r="http://schemas.openxmlformats.org/officeDocument/2006/relationships" uri="GoogleSheetsCustomDataVersion2">
      <go:sheetsCustomData xmlns:go="http://customooxmlschemas.google.com/" r:id="rId1" roundtripDataSignature="AMtx7mg2LyjroazozZpaCo6QhWA47AWBV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700-000003000000}">
      <text>
        <r>
          <rPr>
            <sz val="10"/>
            <color rgb="FF000000"/>
            <rFont val="Arial"/>
            <scheme val="minor"/>
          </rPr>
          <t>======
ID#AAABicsSqCA
    (2025-04-24 09:01:05)
=H*H1
	-darnaudet valerie</t>
        </r>
      </text>
    </comment>
    <comment ref="J4" authorId="0" shapeId="0" xr:uid="{00000000-0006-0000-0700-000004000000}">
      <text>
        <r>
          <rPr>
            <sz val="10"/>
            <color rgb="FF000000"/>
            <rFont val="Arial"/>
            <scheme val="minor"/>
          </rPr>
          <t>======
ID#AAABicsSqB8
    (2025-04-24 09:01:05)
=I*H1
	-darnaudet valerie</t>
        </r>
      </text>
    </comment>
    <comment ref="AP4" authorId="0" shapeId="0" xr:uid="{00000000-0006-0000-0700-000002000000}">
      <text>
        <r>
          <rPr>
            <sz val="10"/>
            <color rgb="FF000000"/>
            <rFont val="Arial"/>
            <scheme val="minor"/>
          </rPr>
          <t>======
ID#AAABicsSqCE
    (2025-04-24 09:01:05)
=AO*H1
	-darnaudet valerie</t>
        </r>
      </text>
    </comment>
    <comment ref="AT4" authorId="0" shapeId="0" xr:uid="{00000000-0006-0000-0700-000001000000}">
      <text>
        <r>
          <rPr>
            <sz val="10"/>
            <color rgb="FF000000"/>
            <rFont val="Arial"/>
            <scheme val="minor"/>
          </rPr>
          <t>======
ID#AAABicsSqCQ
    (2025-04-24 09:01:05)
=colonne Z * X%
	-darnaudet valerie</t>
        </r>
      </text>
    </comment>
  </commentList>
  <extLst>
    <ext xmlns:r="http://schemas.openxmlformats.org/officeDocument/2006/relationships" uri="GoogleSheetsCustomDataVersion2">
      <go:sheetsCustomData xmlns:go="http://customooxmlschemas.google.com/" r:id="rId1" roundtripDataSignature="AMtx7mjOwJLrOsXaOm5eAvQ+PR/aKQ2RFg=="/>
    </ext>
  </extLst>
</comments>
</file>

<file path=xl/sharedStrings.xml><?xml version="1.0" encoding="utf-8"?>
<sst xmlns="http://schemas.openxmlformats.org/spreadsheetml/2006/main" count="1019" uniqueCount="371">
  <si>
    <t xml:space="preserve">USER GUIDE </t>
  </si>
  <si>
    <t>MONITORING &amp; EVALUATION DASHBOARD</t>
  </si>
  <si>
    <t xml:space="preserve">This dashboard is an experimental tool. The pilot phase of the M&amp;E deployment should enable us to verify its usefulness and functionality. The aim is to test it, so that it can be optimized and improved. What is not useful will be removed, and what is missing will be added.
 Experimentation is therefore part of a learning process for the tool itself. It is not, therefore, a version that claims to be definitive and set in stone. 
</t>
  </si>
  <si>
    <t>Tabs</t>
  </si>
  <si>
    <t>Objectives</t>
  </si>
  <si>
    <t>Update (recommended)</t>
  </si>
  <si>
    <t>PARTICIPANTS FEEDBACK</t>
  </si>
  <si>
    <t>Tab 0 - Guide</t>
  </si>
  <si>
    <t>Explanatory notes on using the project dashboard</t>
  </si>
  <si>
    <t>revision/updating of the SE guide - produced by the International Division</t>
  </si>
  <si>
    <t>Tab 1 - Project Information</t>
  </si>
  <si>
    <t>This tab provides an overview of the main features of the project, including the actors/partners involved in the project, as well as the direct and indirect stakeholders/beneficiaries. It recalls the project's logical framework.</t>
  </si>
  <si>
    <t>In the event of a significant change to the project (Cost extension, No Cost, delay, major reorientation of activity)</t>
  </si>
  <si>
    <t>Tab 2 - Review &amp; Analysis</t>
  </si>
  <si>
    <r>
      <rPr>
        <sz val="9"/>
        <color theme="1"/>
        <rFont val="Montserrat"/>
      </rPr>
      <t xml:space="preserve">This tab provides a visual summary (diagrams) of the project’s main indicators as well as project management and monitoring information.
It is made up of two sections:
</t>
    </r>
    <r>
      <rPr>
        <b/>
        <sz val="9"/>
        <color theme="1"/>
        <rFont val="Montserrat"/>
      </rPr>
      <t>On the left:</t>
    </r>
    <r>
      <rPr>
        <sz val="9"/>
        <color theme="1"/>
        <rFont val="Montserrat"/>
      </rPr>
      <t xml:space="preserve"> a section dedicated to project data in terms of direct beneficiaries, indirect beneficiaries, confirmed persons, and key indicators. The beneficiary chart is automated but can be adjusted or modified if needed. However, regarding the key indicators—particularly those that can be aggregated at the international level—pre-configuration is not possible because it depends on the project’s choices. Therefore, configuration must be carried out at the beginning of the project.
</t>
    </r>
    <r>
      <rPr>
        <b/>
        <sz val="9"/>
        <color theme="1"/>
        <rFont val="Montserrat"/>
      </rPr>
      <t xml:space="preserve">On the right: </t>
    </r>
    <r>
      <rPr>
        <sz val="9"/>
        <color theme="1"/>
        <rFont val="Montserrat"/>
      </rPr>
      <t xml:space="preserve">a section dedicated to project management data, corresponding more to metadata. These allow the tracking of project implementation. All formulas are pre-configured, and the data are linked to different tabs (Tab 3 – Action Plan; Tab 4.2 – Indicators Monitoring; Tab 5 – Budget Implementation Monitoring). They update automatically depending on changes made in the “3_Action Plan,” “4.2_Indicators Monitoring,” and “5_Budget Implementation Monitoring” tabs.
Next to each indicator, a space (white box) is dedicated to narrative analysis. This box must be filled in manually after collective analysis discussions with the project team. These elements are essential to explain, provide context, and justify certain data, considering that the dashboard will be shared with regional coordination.
</t>
    </r>
    <r>
      <rPr>
        <sz val="9"/>
        <color rgb="FFFF0000"/>
        <rFont val="Montserrat"/>
      </rPr>
      <t>Finally, check whether it is necessary to keep an annual record/history. Otherwise, the tab will continue to update throughout the project without retaining past data—so it may be necessary to make regular copies.</t>
    </r>
  </si>
  <si>
    <t>Quarterly</t>
  </si>
  <si>
    <t xml:space="preserve">Tab 3 - Action Plan </t>
  </si>
  <si>
    <r>
      <rPr>
        <sz val="9"/>
        <color theme="1"/>
        <rFont val="Montserrat"/>
      </rPr>
      <t xml:space="preserve">This tab must be filled in and aligned with the project action plan. It will identify when activities are due to be implemented during the life of the project, and will allow you to track the completion of activities as they are carried out. It should be reviewed and updated in parallel with monthly internal reporting. For each activity line, there is a dialogue area (column AM; AN; AO). Project teams can provide explanatory information on the status of certain activities, and identify the decisions taken in the next column. Regional coordination can provide feedback, recommendations and questions in the last column.)
</t>
    </r>
    <r>
      <rPr>
        <b/>
        <sz val="9"/>
        <color theme="1"/>
        <rFont val="Montserrat"/>
      </rPr>
      <t>This tab requires settings at the start of the project:</t>
    </r>
    <r>
      <rPr>
        <sz val="9"/>
        <color rgb="FFFF0000"/>
        <rFont val="Montserrat"/>
      </rPr>
      <t xml:space="preserve">
</t>
    </r>
    <r>
      <rPr>
        <sz val="9"/>
        <color theme="1"/>
        <rFont val="Montserrat"/>
      </rPr>
      <t>Column C: note each activity and sub-activity of your action plan on each line. You can detail your activities as much as you like.
Column D: activity target, if relevant - some activities may not have a target, in which case leave it blank.
Column E: unit - specify the unit of the activity: sessions; people....
Columns F and G are autimatic and already parameterized.
Column H: this column links to the budget line of the activity line and refers to data in tab 5. It must be set at the start of the project. 
Columns K and L: the planned line must be filled in with the forecast dates in DD/MM/YYYY format; the completed line is filled in progressively in the same format.
Column I: Status is a drop-down list. It must be filled in following a monthly team dialogue on the status of the activity.
Time settings: the number of months in the project must be adjusted (on the screen it is 24 months, but you can add or delete columns according to the duration of your project). The dates in rows 3 and 4 of the month columns must be updated to reflect the dates of your project. You can add quantity concepts in each cell, which will enable you to calculate the achievement of the target in terms of activity.</t>
    </r>
  </si>
  <si>
    <t>Monthly</t>
  </si>
  <si>
    <t>Tab 4.1 - M&amp;E Plan</t>
  </si>
  <si>
    <t>This tab contains the indicators from the M&amp;E plan (narrative support accompanying the dashboard). It is used to define the project's indicators, their definition, and the collection tools....It is filled in at the start of the project. This is an informative tab, and will not be modified except in the event of a major change to the project that would impact the M&amp;E indicators.</t>
  </si>
  <si>
    <t xml:space="preserve">In the event of significant changes to the project and project indicators </t>
  </si>
  <si>
    <t>Tab 4.2 - Indicators Monitoring</t>
  </si>
  <si>
    <r>
      <rPr>
        <sz val="9"/>
        <color theme="1"/>
        <rFont val="Montserrat"/>
      </rPr>
      <t xml:space="preserve">This tab reproduces the indicators from the M&amp;E plan, tab 4.1. Columns B &amp; C are automatic. 
It facilitates monthly data recording. At the same time, you don't have to fill in each indicator every month. 
It includes automatic formulas for tracking the quantitative progress of each indicator. The pre-existing parameters are basic (sums) and must be updated at the start of the project according to the calculation mode for each indicator. </t>
    </r>
    <r>
      <rPr>
        <b/>
        <sz val="9"/>
        <color theme="1"/>
        <rFont val="Montserrat"/>
      </rPr>
      <t>The calculation mode is set in column G at the start of the project.</t>
    </r>
    <r>
      <rPr>
        <sz val="9"/>
        <color theme="1"/>
        <rFont val="Montserrat"/>
      </rPr>
      <t xml:space="preserve">
The figures entered can be linked to Tab 2 - Balance sheet and analysis.</t>
    </r>
  </si>
  <si>
    <t>Tab 4.3 Beneficiary Monitoring</t>
  </si>
  <si>
    <t xml:space="preserve">This tab allows you to track beneficiaries by profile, using the harmonized ACTEI GPMF format.  There is a table of direct beneficiaries and a table of indirect beneficiaries by quarter. At the bottom, a total table automatically calculates the totall of all quarters. In the basic framework, 4 quarters are parameterized. Additional tables can be added if required. In this case, the total table is revised to adjust the calculation formulas.
This total table is linked to the 2-balance and analysis tab. </t>
  </si>
  <si>
    <t>Tab 5 - Budget Implementation Monitoring</t>
  </si>
  <si>
    <r>
      <rPr>
        <sz val="9"/>
        <color theme="1"/>
        <rFont val="Montserrat"/>
      </rPr>
      <t xml:space="preserve">This tab contains the detailed budget for each project and the monthly forecast. It must be completed each month by the project manager (pre-filling in known information) in collaboration with the administrative manager (reconciliation) according to the expenses incurred. A monthly reconciliation is carried out to compare operational and accounting data. 
One section is dedicated to qualitative note-taking, column AY and AZ.
It consists of 3 sections:
1 section for the initial budget forecast, corresponding to the project budget at the time of conception/ donor budget. Budget line codes must be supplied by the administrative manager. This budget is filled in at the start of the project.
2nd section dedicated to the actual budget per month. Automatic calculations are set up to track line realizations. This section is updated every month.
3rd section dedicated to the new forecast, i.e. the remaining months. Automatic calculations are set up to monitor line completion. Automatic calculations are set up to track line completion. This section is updated every month.
</t>
    </r>
    <r>
      <rPr>
        <sz val="9"/>
        <color rgb="FFFF0000"/>
        <rFont val="Montserrat"/>
      </rPr>
      <t xml:space="preserve">Please note: this tab remains a project management and monitoring tool. It is intended to facilitate the operational reading of the project. It is in no way an accounting tool. Only the accounting tool (ERP5) is used for financial reporting. </t>
    </r>
    <r>
      <rPr>
        <sz val="9"/>
        <color theme="1"/>
        <rFont val="Montserrat"/>
      </rPr>
      <t xml:space="preserve">
</t>
    </r>
  </si>
  <si>
    <t xml:space="preserve">UPDATE DATE </t>
  </si>
  <si>
    <t>PROJECT INFORMATION</t>
  </si>
  <si>
    <t>I- General information</t>
  </si>
  <si>
    <t>Program/project title</t>
  </si>
  <si>
    <t>ERP5 code</t>
  </si>
  <si>
    <t>AFR008</t>
  </si>
  <si>
    <r>
      <rPr>
        <b/>
        <sz val="10"/>
        <color theme="1"/>
        <rFont val="Calibri"/>
      </rPr>
      <t xml:space="preserve">Priority themes </t>
    </r>
    <r>
      <rPr>
        <b/>
        <sz val="10"/>
        <color rgb="FFFF0000"/>
        <rFont val="Calibri"/>
      </rPr>
      <t>(is it possible to have more than one priority theme in a project? if not, just one box to answer the question)</t>
    </r>
  </si>
  <si>
    <r>
      <rPr>
        <b/>
        <sz val="10"/>
        <color theme="1"/>
        <rFont val="Calibri"/>
      </rPr>
      <t xml:space="preserve">Key themes </t>
    </r>
    <r>
      <rPr>
        <i/>
        <sz val="10"/>
        <color theme="1"/>
        <rFont val="Calibri"/>
      </rPr>
      <t>(several key themes possible)</t>
    </r>
  </si>
  <si>
    <r>
      <rPr>
        <b/>
        <sz val="10"/>
        <color theme="1"/>
        <rFont val="Calibri"/>
      </rPr>
      <t xml:space="preserve">Cross-cutting themes ( </t>
    </r>
    <r>
      <rPr>
        <i/>
        <sz val="10"/>
        <color theme="1"/>
        <rFont val="Calibri"/>
      </rPr>
      <t>several key themes possible)</t>
    </r>
  </si>
  <si>
    <t>General objective of the project</t>
  </si>
  <si>
    <t>Intervention area(s)</t>
  </si>
  <si>
    <t>Project target group(s)</t>
  </si>
  <si>
    <t>Specify the people concerned, the project's target populations (list the main categories - as mentioned in the synoptic sheet)</t>
  </si>
  <si>
    <t>Project dates &amp; duration</t>
  </si>
  <si>
    <t>Project start date</t>
  </si>
  <si>
    <t>Project end date</t>
  </si>
  <si>
    <t>Duration</t>
  </si>
  <si>
    <t>New phase of a previous project?</t>
  </si>
  <si>
    <t>If yes, please specify previous projects (name, dates, lessor...)</t>
  </si>
  <si>
    <t>II- Budget</t>
  </si>
  <si>
    <t>Budget</t>
  </si>
  <si>
    <t>Currency</t>
  </si>
  <si>
    <t>Euros</t>
  </si>
  <si>
    <t>Total</t>
  </si>
  <si>
    <t>Amount spent (at update date)</t>
  </si>
  <si>
    <t>Lessor</t>
  </si>
  <si>
    <t>Lessor's name</t>
  </si>
  <si>
    <t>Amount of subsidy</t>
  </si>
  <si>
    <t>Amount and currencies</t>
  </si>
  <si>
    <t>Contract dates</t>
  </si>
  <si>
    <t>DD/MM/YYYY</t>
  </si>
  <si>
    <t>- If co-financed - Lessor 1</t>
  </si>
  <si>
    <t>Add as many lines as necessary</t>
  </si>
  <si>
    <t>III- ACTEI contact persons</t>
  </si>
  <si>
    <t>Project contact</t>
  </si>
  <si>
    <t>Name</t>
  </si>
  <si>
    <t>First name</t>
  </si>
  <si>
    <t>Position</t>
  </si>
  <si>
    <t>e-mail</t>
  </si>
  <si>
    <t>phone</t>
  </si>
  <si>
    <t>IV- Partners</t>
  </si>
  <si>
    <t>Consortium project?</t>
  </si>
  <si>
    <t>Yes</t>
  </si>
  <si>
    <t xml:space="preserve">If yes, specify who the lead is : </t>
  </si>
  <si>
    <t>Project with operational partners?</t>
  </si>
  <si>
    <t>If yes, please specify the partner information below.</t>
  </si>
  <si>
    <t>Implementation partners</t>
  </si>
  <si>
    <t>Nature/Profile of partner</t>
  </si>
  <si>
    <r>
      <rPr>
        <b/>
        <sz val="10"/>
        <color theme="1"/>
        <rFont val="Calibri"/>
      </rPr>
      <t xml:space="preserve">Project role </t>
    </r>
    <r>
      <rPr>
        <b/>
        <sz val="10"/>
        <color rgb="FFFF0000"/>
        <rFont val="Calibri"/>
      </rPr>
      <t>or category?</t>
    </r>
  </si>
  <si>
    <t>Signature of agreement</t>
  </si>
  <si>
    <t>Comments</t>
  </si>
  <si>
    <t>Actor 3</t>
  </si>
  <si>
    <t>Operational (local NGO; CSO...)</t>
  </si>
  <si>
    <t>Actor 4</t>
  </si>
  <si>
    <r>
      <rPr>
        <b/>
        <sz val="10"/>
        <color theme="1"/>
        <rFont val="Calibri"/>
      </rPr>
      <t>TOTAL PARTNERS BY CATEGORY</t>
    </r>
    <r>
      <rPr>
        <sz val="10"/>
        <color theme="1"/>
        <rFont val="Calibri"/>
      </rPr>
      <t xml:space="preserve"> (automatic calculation)</t>
    </r>
  </si>
  <si>
    <t>Institutional</t>
  </si>
  <si>
    <t>PTF</t>
  </si>
  <si>
    <t>Operational</t>
  </si>
  <si>
    <r>
      <rPr>
        <b/>
        <sz val="11"/>
        <color rgb="FFE84E0F"/>
        <rFont val="Calibri"/>
      </rPr>
      <t xml:space="preserve">V - Target populations / People concerned / Beneficiaries </t>
    </r>
    <r>
      <rPr>
        <i/>
        <sz val="11"/>
        <color rgb="FFE84E0F"/>
        <rFont val="Calibri"/>
      </rPr>
      <t>(GPMF classification)</t>
    </r>
  </si>
  <si>
    <t>Target populations / people directly concerned</t>
  </si>
  <si>
    <t>Number of children in pre-school</t>
  </si>
  <si>
    <t>Number of children in primary school</t>
  </si>
  <si>
    <t>Number of children in lower secondary education</t>
  </si>
  <si>
    <t>Number of children in upper secondary school</t>
  </si>
  <si>
    <t xml:space="preserve">Number of young people in continuing or vocational training and/or entrepreneurship </t>
  </si>
  <si>
    <t>No. of adults in vocational training and/or entrepreneurship</t>
  </si>
  <si>
    <t>Number of out-of-school children</t>
  </si>
  <si>
    <t>Number of parents/carers</t>
  </si>
  <si>
    <t>Number of teachers &amp; animators</t>
  </si>
  <si>
    <t>Number of local authorities</t>
  </si>
  <si>
    <t>Other members</t>
  </si>
  <si>
    <t>Number of schools &amp; centers</t>
  </si>
  <si>
    <t>M</t>
  </si>
  <si>
    <t>F</t>
  </si>
  <si>
    <t>TOTAL</t>
  </si>
  <si>
    <t>Sub-totals by disaggregation selected by the project (vulnerability, status, conditions, etc.)</t>
  </si>
  <si>
    <t>...</t>
  </si>
  <si>
    <t>Add rows below + check that new rows are included in the total below)</t>
  </si>
  <si>
    <t>Indirect target populations / people affected</t>
  </si>
  <si>
    <t>VI - LOGICAL FRAMEWORK OF THE PROJECT (as mentioned in the synoptic sheet)</t>
  </si>
  <si>
    <t>Overall objectives</t>
  </si>
  <si>
    <r>
      <rPr>
        <b/>
        <sz val="10"/>
        <color rgb="FF000000"/>
        <rFont val="Arial"/>
      </rPr>
      <t>Specific objectives</t>
    </r>
    <r>
      <rPr>
        <sz val="10"/>
        <color rgb="FF000000"/>
        <rFont val="Arial"/>
      </rPr>
      <t xml:space="preserve"> (add rows if necessary)</t>
    </r>
  </si>
  <si>
    <r>
      <rPr>
        <b/>
        <sz val="10"/>
        <color rgb="FF000000"/>
        <rFont val="Arial, sans-serif"/>
      </rPr>
      <t xml:space="preserve">Main expected results </t>
    </r>
    <r>
      <rPr>
        <i/>
        <sz val="10"/>
        <color rgb="FF000000"/>
        <rFont val="Arial, sans-serif"/>
      </rPr>
      <t>(add rows if necessary)</t>
    </r>
  </si>
  <si>
    <r>
      <rPr>
        <b/>
        <sz val="10"/>
        <color rgb="FF000000"/>
        <rFont val="Arial, sans-serif"/>
      </rPr>
      <t xml:space="preserve">Main activities </t>
    </r>
    <r>
      <rPr>
        <i/>
        <sz val="10"/>
        <color rgb="FF000000"/>
        <rFont val="Arial, sans-serif"/>
      </rPr>
      <t>(add rows if necessary)</t>
    </r>
  </si>
  <si>
    <t>REVIEW AND ANALYSIS</t>
  </si>
  <si>
    <t>PROJECT DATA</t>
  </si>
  <si>
    <t>PROJECT MANAGEMENT / STEERING DATA</t>
  </si>
  <si>
    <t>I-</t>
  </si>
  <si>
    <t>MONITORING OF TARGET DIRECT BENEFICIARIES</t>
  </si>
  <si>
    <t>MONITORING OF TARGET INDIRECT BENEFICIARIES</t>
  </si>
  <si>
    <t>[date updated]
Narrative indications / data analysis / explanations....</t>
  </si>
  <si>
    <t xml:space="preserve">I- </t>
  </si>
  <si>
    <t>MONITORING THE IMPLEMENTATION OF ACTIVITIES</t>
  </si>
  <si>
    <t xml:space="preserve">[date updated]
Narrative indications / data analysis / explanations....
</t>
  </si>
  <si>
    <t>Time-based activities</t>
  </si>
  <si>
    <t>Late activities</t>
  </si>
  <si>
    <t>Activities ahead of schedule</t>
  </si>
  <si>
    <t>Completed activities</t>
  </si>
  <si>
    <t>Diagram linked to tab 4.3 - automatic, but profiles can be filtered by diagram data range</t>
  </si>
  <si>
    <t>Others forms of diagrams can also be set up</t>
  </si>
  <si>
    <t>II-</t>
  </si>
  <si>
    <t>CUMULABLE INDICATORS ACTEI - to be configured for each project</t>
  </si>
  <si>
    <t>INDICATOR ACHIEVEMENT MONITORING</t>
  </si>
  <si>
    <r>
      <rPr>
        <b/>
        <sz val="10"/>
        <color rgb="FFFFFFFF"/>
        <rFont val="Arial"/>
      </rPr>
      <t xml:space="preserve">2.1 </t>
    </r>
    <r>
      <rPr>
        <b/>
        <sz val="10"/>
        <color rgb="FFFF0000"/>
        <rFont val="Arial"/>
      </rPr>
      <t>Indicator name</t>
    </r>
  </si>
  <si>
    <t>Indicators definitively achieved (100% or more)</t>
  </si>
  <si>
    <t>"[date updated]
Narrative indications / data analysis / explanations....
What was the subject of the satisfaction survey? - What does it mean for the project?</t>
  </si>
  <si>
    <t>Indicators almost reached (75% and 100%)</t>
  </si>
  <si>
    <t>Indicators partially achieved (50% and 75%)</t>
  </si>
  <si>
    <t>Indicators only slightly achieved (25% and 50%)</t>
  </si>
  <si>
    <t>Indicators not reached (0 and 25%)</t>
  </si>
  <si>
    <r>
      <rPr>
        <b/>
        <sz val="10"/>
        <color rgb="FFFFFFFF"/>
        <rFont val="Arial"/>
      </rPr>
      <t>2.2</t>
    </r>
    <r>
      <rPr>
        <b/>
        <sz val="10"/>
        <color rgb="FFFF0000"/>
        <rFont val="Arial"/>
      </rPr>
      <t>Indicator wording</t>
    </r>
  </si>
  <si>
    <t>"[date updated]</t>
  </si>
  <si>
    <t xml:space="preserve">III- </t>
  </si>
  <si>
    <t>BUDGET FOLLOW-UP</t>
  </si>
  <si>
    <t>To be completed manually according to the chapter headings in your project</t>
  </si>
  <si>
    <t>Budget chapter 1 :XXXXX</t>
  </si>
  <si>
    <t>=Tab 5 - column Z Line corresponding to chapter total</t>
  </si>
  <si>
    <t>Budget section 2:XXXXX</t>
  </si>
  <si>
    <t>Budget chapter 3: :XXXXX</t>
  </si>
  <si>
    <t>….</t>
  </si>
  <si>
    <t>CHRONOGRAM</t>
  </si>
  <si>
    <t>manual filling</t>
  </si>
  <si>
    <t>Setup at the start of the project</t>
  </si>
  <si>
    <t>duration to suit your project</t>
  </si>
  <si>
    <t>Activities</t>
  </si>
  <si>
    <t>TARGET</t>
  </si>
  <si>
    <t>Unit</t>
  </si>
  <si>
    <t>Total Actual</t>
  </si>
  <si>
    <t xml:space="preserve"> % Technical achievement</t>
  </si>
  <si>
    <t>Budget %.</t>
  </si>
  <si>
    <t>STATUS</t>
  </si>
  <si>
    <t>Planned/ Realized</t>
  </si>
  <si>
    <t>Start date</t>
  </si>
  <si>
    <t>End date</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</si>
  <si>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</si>
  <si>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</si>
  <si>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</si>
  <si>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</si>
  <si>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</si>
  <si>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</si>
  <si>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</si>
  <si>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</si>
  <si>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</si>
  <si>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</si>
  <si>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</si>
  <si>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</si>
  <si>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</si>
  <si>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</si>
  <si>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</si>
  <si>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</si>
  <si>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</si>
  <si>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</si>
  <si>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</si>
  <si>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</si>
  <si>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</si>
  <si>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</si>
  <si>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</si>
  <si>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</si>
  <si>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r>
      <rPr>
        <b/>
        <sz val="10"/>
        <color rgb="FFFFFFFF"/>
        <rFont val="Arial"/>
      </rPr>
      <t xml:space="preserve">COMMENTS / QUALITATIVE INFORMATION ON THE SITUATION </t>
    </r>
    <r>
      <rPr>
        <i/>
        <sz val="10"/>
        <color rgb="FFCCCCCC"/>
        <rFont val="Arial"/>
      </rPr>
      <t>(to be completed by the project manager at the monthly follow-up meeting)</t>
    </r>
  </si>
  <si>
    <r>
      <rPr>
        <b/>
        <sz val="10"/>
        <color rgb="FFFFFFFF"/>
        <rFont val="Arial"/>
      </rPr>
      <t xml:space="preserve">DECISION MAKING, MITIGATION MEASURES, SOLUTIONS PROPOSED </t>
    </r>
    <r>
      <rPr>
        <i/>
        <sz val="10"/>
        <color rgb="FFCCCCCC"/>
        <rFont val="Arial"/>
      </rPr>
      <t>(to be completed by the project manager during the monthly follow-up meeting)</t>
    </r>
  </si>
  <si>
    <r>
      <rPr>
        <b/>
        <sz val="10"/>
        <color rgb="FFFFFFFF"/>
        <rFont val="Arial"/>
      </rPr>
      <t xml:space="preserve">REGIONAL MANAGEMENT FEEDBACK </t>
    </r>
    <r>
      <rPr>
        <i/>
        <sz val="10"/>
        <color rgb="FFCCCCCC"/>
        <rFont val="Arial"/>
      </rPr>
      <t>(to be completed by regional coordinator in response to comments, questions, suggestions, solutions...)</t>
    </r>
  </si>
  <si>
    <t>LAUNCH PHASE</t>
  </si>
  <si>
    <t xml:space="preserve">team recruitement </t>
  </si>
  <si>
    <t>pers</t>
  </si>
  <si>
    <t>Planned</t>
  </si>
  <si>
    <t>-</t>
  </si>
  <si>
    <t>Realized</t>
  </si>
  <si>
    <t>training of teachers</t>
  </si>
  <si>
    <t>sessions</t>
  </si>
  <si>
    <t>IMPLEMENTATION PHASE</t>
  </si>
  <si>
    <t>1. OS/ RSEULATS - timer/logic frame settings</t>
  </si>
  <si>
    <t xml:space="preserve"> </t>
  </si>
  <si>
    <t xml:space="preserve">2. </t>
  </si>
  <si>
    <t>Achieved</t>
  </si>
  <si>
    <t xml:space="preserve">3. </t>
  </si>
  <si>
    <t xml:space="preserve">1. </t>
  </si>
  <si>
    <t>TRANSITION PHASE &amp; CLOSING</t>
  </si>
  <si>
    <t>MONITORING AND EVALUATION PLAN - Presentation of indicators</t>
  </si>
  <si>
    <r>
      <rPr>
        <b/>
        <sz val="10"/>
        <color rgb="FFE84E0F"/>
        <rFont val="Baloo 2"/>
      </rPr>
      <t xml:space="preserve">Orange columns - taken from indicator database / </t>
    </r>
    <r>
      <rPr>
        <b/>
        <sz val="10"/>
        <color rgb="FF262775"/>
        <rFont val="Baloo 2"/>
      </rPr>
      <t>blue columns - project-specific information</t>
    </r>
  </si>
  <si>
    <t>Description: Identification of the thematic priority in line with the ACTEI 2025-2029 strategy.</t>
  </si>
  <si>
    <t>Description: Indicates the level of the results chain with which the indicator is associated. (Impact/effects/products/activities)</t>
  </si>
  <si>
    <t>Specific formulation of the indicator</t>
  </si>
  <si>
    <t>Description: Name or title of the indicator. It summarizes in a few words the objective or dimension being measured.
Example: Enrolment rate for children aged 6 to 11.</t>
  </si>
  <si>
    <t>Description: Provides a detailed and precise explanation of the indicator, clarifying its components, scope and purpose.
Example: Percentage of pupils completing primary education with sufficient literacy and numeracy skills.</t>
  </si>
  <si>
    <t>Description: indicates whether an indicator can be aggregated across the various ACTEI projects. This means that the data collected for this indicator can be added up over several time periods or between several projects to obtain a relevant overall total.</t>
  </si>
  <si>
    <t>Description: Identification of the key action in line with the ACTEI 2025-2029 strategy.</t>
  </si>
  <si>
    <t>Description: Specifies the nature of the data collected.
Options:
Numeric: A raw value (e.g. 500 schools renovated).
Percentage: A proportion (e.g. 80% of teachers trained).
Categorical: Classified data (e.g. low/medium/high).</t>
  </si>
  <si>
    <t>Description: The unit of measurement used for the indicator.
Example: people, schools, projects, communities</t>
  </si>
  <si>
    <t xml:space="preserve">Description: Levels or categories according to which data can be broken down for finer analysis. Example: Gender, age range, geographic area </t>
  </si>
  <si>
    <t>Description: Explains how the indicator value is obtained, detailing the calculation steps or formulas.
Example: Number of children attending school divided by the total number of eligible children.</t>
  </si>
  <si>
    <t>Project- and context-specific uses</t>
  </si>
  <si>
    <t>Specify the people and/or team of partners who will collect the information</t>
  </si>
  <si>
    <t>Specify from whom the information will be collected, who is the source of the information, who holds it?</t>
  </si>
  <si>
    <t>How often or when should training be collected?</t>
  </si>
  <si>
    <t>What tool, method or source of verification should be used to collect the information?</t>
  </si>
  <si>
    <t>Is the tool ready yet?</t>
  </si>
  <si>
    <t>Who is responsible for entering data into the dashboard?</t>
  </si>
  <si>
    <t>Who will participate in the analysis of this data?</t>
  </si>
  <si>
    <t>Thematic priority</t>
  </si>
  <si>
    <t>Perimeter</t>
  </si>
  <si>
    <t>Indicator label - project-specific</t>
  </si>
  <si>
    <t>Indicator definition</t>
  </si>
  <si>
    <t>Cumulative ACTEI</t>
  </si>
  <si>
    <t>Key action</t>
  </si>
  <si>
    <t xml:space="preserve">Type of indicator </t>
  </si>
  <si>
    <t>Observed unit</t>
  </si>
  <si>
    <t xml:space="preserve">Disaggregations </t>
  </si>
  <si>
    <t>Calculation methodology</t>
  </si>
  <si>
    <t xml:space="preserve">For the project </t>
  </si>
  <si>
    <t>Who collects?</t>
  </si>
  <si>
    <t>Who holds the information (from whom is the data collected?)</t>
  </si>
  <si>
    <t>When (collection frequency)</t>
  </si>
  <si>
    <t>Which tools?</t>
  </si>
  <si>
    <t>Tool status</t>
  </si>
  <si>
    <t>Who enters the data into the dashboard?</t>
  </si>
  <si>
    <t>Who analyzes?</t>
  </si>
  <si>
    <t>TRACKING INDICATORS</t>
  </si>
  <si>
    <t>formula to be set for each indicator at the start of the project</t>
  </si>
  <si>
    <r>
      <rPr>
        <b/>
        <sz val="10"/>
        <color rgb="FFFFFFFF"/>
        <rFont val="Arial"/>
      </rPr>
      <t xml:space="preserve">COMMENTS / QUALITATIVE INFORMATION ON THE SITUATION </t>
    </r>
    <r>
      <rPr>
        <i/>
        <sz val="10"/>
        <color rgb="FFCCCCCC"/>
        <rFont val="Arial"/>
      </rPr>
      <t>(to be completed by the project manager at the monthly follow-up meeting)</t>
    </r>
  </si>
  <si>
    <r>
      <rPr>
        <b/>
        <sz val="10"/>
        <color rgb="FFFFFFFF"/>
        <rFont val="Arial"/>
      </rPr>
      <t xml:space="preserve">REGIONAL MANAGEMENT FEEDBACK </t>
    </r>
    <r>
      <rPr>
        <i/>
        <sz val="10"/>
        <color rgb="FFCCCCCC"/>
        <rFont val="Arial"/>
      </rPr>
      <t>(to be completed by regional coordinator in response to comments, questions, suggestions, solutions...)</t>
    </r>
  </si>
  <si>
    <t>DESCRIPTION OF THE INDICATOR</t>
  </si>
  <si>
    <t>DATA COLLECTION FOLLOW-UP</t>
  </si>
  <si>
    <r>
      <rPr>
        <b/>
        <sz val="8"/>
        <color rgb="FFE84E0F"/>
        <rFont val="Baloo 2"/>
      </rPr>
      <t>OBJECTIVES/RESULTS</t>
    </r>
    <r>
      <rPr>
        <sz val="8"/>
        <color rgb="FFE84E0F"/>
        <rFont val="Baloo 2"/>
      </rPr>
      <t>(logical framework link)</t>
    </r>
  </si>
  <si>
    <r>
      <rPr>
        <b/>
        <sz val="10"/>
        <color rgb="FFE84E0F"/>
        <rFont val="Baloo 2"/>
      </rPr>
      <t xml:space="preserve">INDICATOR LABEL </t>
    </r>
    <r>
      <rPr>
        <sz val="10"/>
        <color rgb="FFE84E0F"/>
        <rFont val="Baloo 2"/>
      </rPr>
      <t>(=column C - tab 4.1)</t>
    </r>
    <r>
      <rPr>
        <sz val="10"/>
        <color rgb="FFFF0000"/>
        <rFont val="Baloo 2"/>
      </rPr>
      <t>Auto-fill</t>
    </r>
  </si>
  <si>
    <r>
      <rPr>
        <sz val="10"/>
        <color rgb="FFE84E0F"/>
        <rFont val="Baloo 2"/>
      </rPr>
      <t>Calculation method (=column K- tab 4,1)</t>
    </r>
    <r>
      <rPr>
        <sz val="10"/>
        <color rgb="FFFF0000"/>
        <rFont val="Baloo 2"/>
      </rPr>
      <t>Automatic filling</t>
    </r>
  </si>
  <si>
    <t>Internal / External (= lessor/contractor)</t>
  </si>
  <si>
    <t>Baseline</t>
  </si>
  <si>
    <t xml:space="preserve">Target </t>
  </si>
  <si>
    <t>Achieved (automatic)</t>
  </si>
  <si>
    <t>% complete (automatic)</t>
  </si>
  <si>
    <t/>
  </si>
  <si>
    <t>BENEFICIARY FOLLOW-UP</t>
  </si>
  <si>
    <t>Q1</t>
  </si>
  <si>
    <t>Target populations / people INdirectly concerned</t>
  </si>
  <si>
    <t>Q2</t>
  </si>
  <si>
    <t>Q3</t>
  </si>
  <si>
    <t>Q4</t>
  </si>
  <si>
    <t>DUPLICATE THE TABLES AS MANY TIMES AS NECESSARY ACCORDING TO THE TOTAL NUMBER OF QUARTERS IN YOUR PROJECT - UPDATE THE FORMULAS IN THE TABLE BELOW TO ¨TAKE INTO ACCOUNT ALL THE QUARTERLY TABLES ADDED</t>
  </si>
  <si>
    <t>AUTOMATIC FILLING but formulas to adjusted if needed</t>
  </si>
  <si>
    <t>BUDGET MONITORING</t>
  </si>
  <si>
    <t>Currency/Eur conversion rate in H1</t>
  </si>
  <si>
    <t>possible code red if negative - conditional formatting</t>
  </si>
  <si>
    <t>Adjust the number of columns to suit your needs</t>
  </si>
  <si>
    <t>Set up the formula according to the % of assignment in conjunction with the administrative manager</t>
  </si>
  <si>
    <t>DESCRIPTION</t>
  </si>
  <si>
    <r>
      <rPr>
        <b/>
        <sz val="10"/>
        <color rgb="FFFFFFFF"/>
        <rFont val="Arial"/>
      </rPr>
      <t>BUDGET</t>
    </r>
    <r>
      <rPr>
        <i/>
        <sz val="10"/>
        <color rgb="FFFF0000"/>
        <rFont val="Arial"/>
      </rPr>
      <t xml:space="preserve"> </t>
    </r>
    <r>
      <rPr>
        <i/>
        <sz val="10"/>
        <color rgb="FFCCCCCC"/>
        <rFont val="Arial"/>
      </rPr>
      <t>(filled in at the start of the project)</t>
    </r>
  </si>
  <si>
    <r>
      <rPr>
        <b/>
        <sz val="10"/>
        <color rgb="FFFFFFFF"/>
        <rFont val="Arial"/>
      </rPr>
      <t>BUDGET MONITORING</t>
    </r>
    <r>
      <rPr>
        <i/>
        <sz val="10"/>
        <color rgb="FFB7B7B7"/>
        <rFont val="Arial"/>
      </rPr>
      <t xml:space="preserve"> (actual project expenditure verified with administrative manager)</t>
    </r>
  </si>
  <si>
    <r>
      <rPr>
        <b/>
        <sz val="10"/>
        <color rgb="FFFFFFFF"/>
        <rFont val="Arial"/>
      </rPr>
      <t xml:space="preserve">PREVISIONAL MONITORING </t>
    </r>
    <r>
      <rPr>
        <i/>
        <sz val="10"/>
        <color rgb="FFCCCCCC"/>
        <rFont val="Arial"/>
      </rPr>
      <t>(planning future expenses)</t>
    </r>
  </si>
  <si>
    <t>DONOR /FINANCIAL MONITORING - TO DATE</t>
  </si>
  <si>
    <r>
      <rPr>
        <b/>
        <sz val="10"/>
        <color rgb="FFFFFFFF"/>
        <rFont val="Arial"/>
      </rPr>
      <t xml:space="preserve">COMMENTS / QUALITATIVE INFORMATION </t>
    </r>
    <r>
      <rPr>
        <i/>
        <sz val="10"/>
        <color rgb="FFCCCCCC"/>
        <rFont val="Arial"/>
      </rPr>
      <t>(to be completed by the project manager during the reconciliation meeting with the administrative manager)</t>
    </r>
  </si>
  <si>
    <r>
      <rPr>
        <b/>
        <sz val="10"/>
        <color rgb="FFFFFFFF"/>
        <rFont val="Arial"/>
      </rPr>
      <t xml:space="preserve">REGIONAL MANAGEMENT FEEDBACK </t>
    </r>
    <r>
      <rPr>
        <i/>
        <sz val="10"/>
        <color rgb="FFCCCCCC"/>
        <rFont val="Arial"/>
      </rPr>
      <t>(to be completed by regional coordinator in response to comments, questions, suggestions...)</t>
    </r>
  </si>
  <si>
    <r>
      <rPr>
        <b/>
        <sz val="10"/>
        <color rgb="FFFFFFFF"/>
        <rFont val="Arial"/>
      </rPr>
      <t>Project code</t>
    </r>
    <r>
      <rPr>
        <sz val="8"/>
        <color rgb="FF666666"/>
        <rFont val="Arial"/>
      </rPr>
      <t>Code provided by administrative manager</t>
    </r>
  </si>
  <si>
    <r>
      <rPr>
        <b/>
        <sz val="10"/>
        <color rgb="FFFFFFFF"/>
        <rFont val="Arial"/>
      </rPr>
      <t>Local activity code</t>
    </r>
    <r>
      <rPr>
        <sz val="8"/>
        <color rgb="FF666666"/>
        <rFont val="Arial"/>
      </rPr>
      <t>Code provided by administrative manager</t>
    </r>
  </si>
  <si>
    <t>Budget line manager (Who?)</t>
  </si>
  <si>
    <r>
      <rPr>
        <sz val="10"/>
        <color theme="1"/>
        <rFont val="Arial"/>
      </rPr>
      <t xml:space="preserve">Budget lines </t>
    </r>
    <r>
      <rPr>
        <i/>
        <sz val="7"/>
        <color theme="1"/>
        <rFont val="Arial"/>
      </rPr>
      <t>(donor format or own funds - identical to budget formulation)</t>
    </r>
  </si>
  <si>
    <t>NB (Unit)</t>
  </si>
  <si>
    <t>Freq (M)</t>
  </si>
  <si>
    <t>Unit Cost - Project currency</t>
  </si>
  <si>
    <r>
      <rPr>
        <b/>
        <sz val="10"/>
        <color rgb="FFFFFFFF"/>
        <rFont val="Calibri, sans-serif"/>
      </rPr>
      <t xml:space="preserve">Uni cost EUR </t>
    </r>
    <r>
      <rPr>
        <b/>
        <sz val="10"/>
        <color rgb="FFFF0000"/>
        <rFont val="Calibri, sans-serif"/>
      </rPr>
      <t>(auto calculation)</t>
    </r>
  </si>
  <si>
    <t>Total Cost Project currency</t>
  </si>
  <si>
    <r>
      <rPr>
        <b/>
        <sz val="10"/>
        <color rgb="FFFFFFFF"/>
        <rFont val="Calibri, sans-serif"/>
      </rPr>
      <t xml:space="preserve">Total Cost EUR </t>
    </r>
    <r>
      <rPr>
        <b/>
        <sz val="10"/>
        <color rgb="FFFF0000"/>
        <rFont val="Calibri, sans-serif"/>
      </rPr>
      <t>(auto calculation)</t>
    </r>
  </si>
  <si>
    <t>TOT REALIZED (local currency)</t>
  </si>
  <si>
    <t>TOTAL REALIZED EUROS</t>
  </si>
  <si>
    <t>% completed to date</t>
  </si>
  <si>
    <t>Balance at date</t>
  </si>
  <si>
    <t>TOT ACTUAL + PLANNED local currency</t>
  </si>
  <si>
    <t>TOTAL ACTUAL + FORECAST EUROS</t>
  </si>
  <si>
    <t>Landing on overall budget</t>
  </si>
  <si>
    <t>Balance on overall budget</t>
  </si>
  <si>
    <t>Donor code 1</t>
  </si>
  <si>
    <t>Donor  code 2</t>
  </si>
  <si>
    <t>Donor code 3</t>
  </si>
  <si>
    <t>Donor code 4</t>
  </si>
  <si>
    <t>Gender Equality through Vocational and Entrepreneurship Education (GEVEE)</t>
  </si>
  <si>
    <t>LL&amp;VT - Lifelong learning and socio-professional integration</t>
  </si>
  <si>
    <t>Economic empowerment and gender equality</t>
  </si>
  <si>
    <t>Gender</t>
  </si>
  <si>
    <t>Promote gender equality and economic empowerment of marginalized women and girls in Laos and Vietnam</t>
  </si>
  <si>
    <t>Lao (Khammoun and Oudomxay) and Vietnam</t>
  </si>
  <si>
    <t>No</t>
  </si>
  <si>
    <t>Gender Development Association (GDA)</t>
  </si>
  <si>
    <t>Others</t>
  </si>
  <si>
    <t>National committee advancement for women and child committee (NCAWCC)</t>
  </si>
  <si>
    <t>Sengthong Phothisane</t>
  </si>
  <si>
    <t>Sengthong</t>
  </si>
  <si>
    <t>Country Director</t>
  </si>
  <si>
    <t>sengthong.phothisane@action-education.org</t>
  </si>
  <si>
    <t>Oulayphone Dethkongxay</t>
  </si>
  <si>
    <t>Oulayphone</t>
  </si>
  <si>
    <t>Program Quality and Development Manager (PQD)</t>
  </si>
  <si>
    <t>oulayphone.dethkongxay@action-education.org</t>
  </si>
  <si>
    <t>Chindavanh Vongvilay</t>
  </si>
  <si>
    <t>Chindavanh</t>
  </si>
  <si>
    <t>Finance, Admin and HR Manager</t>
  </si>
  <si>
    <t>chindavanh.vongvilay@action-education.org</t>
  </si>
  <si>
    <t>Viengsavanh Aloun</t>
  </si>
  <si>
    <t>Program Officer</t>
  </si>
  <si>
    <t>Viengsavanh</t>
  </si>
  <si>
    <t>viengsavanh.aloun@action-education.org</t>
  </si>
  <si>
    <t xml:space="preserve">Vaiyakone Patoumphone </t>
  </si>
  <si>
    <t>vaiyakone.patoumphone@action-education.org</t>
  </si>
  <si>
    <t>Vaiyakone</t>
  </si>
  <si>
    <t>15 months</t>
  </si>
  <si>
    <r>
      <t xml:space="preserve">Indicator label (indicator bank formulation - if relevant)
</t>
    </r>
    <r>
      <rPr>
        <i/>
        <sz val="11"/>
        <color rgb="FF999999"/>
        <rFont val="Arial"/>
      </rPr>
      <t>N.A if the indicator does not refer to any bank indicator and is specific to the project</t>
    </r>
  </si>
  <si>
    <t>% of young women targeted by GEVEE will experience an increase in resources and improved attitudes towards working women</t>
  </si>
  <si>
    <t>LL&amp;VT</t>
  </si>
  <si>
    <t>Resources Increased:
 Increased in income and wages
 Increase in access and use of services and benefits
 Increase in job opportunities, training/education, and career advancement
 Increase in ability to access and control financial and material resources
 Improved Attitudes:
 Positive attitudes, support and appreciation for women's roles and contributions at work
 Reduction in gender bias and discrimination against working women
 Commitment and policies to promote gender equality in the workplace
 Support and favorable conditions for working women, such as family care and career development</t>
  </si>
  <si>
    <t>Percentage</t>
  </si>
  <si>
    <t>People</t>
  </si>
  <si>
    <t>Number of young women who have gained access to resources such as education, training, financial support, mentorship, or other opportunities that enhance their capabilities for employment. AND, those who have have a positive change in their attitudes towards working women, such as increased support, acceptance, or reduced gender-based biases agaist baseline value.</t>
  </si>
  <si>
    <t>External consultant</t>
  </si>
  <si>
    <t>Women in the target area</t>
  </si>
  <si>
    <t>Baseline, midterm, and Endline</t>
  </si>
  <si>
    <t>TBC</t>
  </si>
  <si>
    <t>In Progress</t>
  </si>
  <si>
    <t xml:space="preserve">The template looks good, but it would be easier to fill in if there were examples of what is expected in each cell at least one or two indicators. </t>
  </si>
  <si>
    <t>Outcome/Effect</t>
  </si>
  <si>
    <t>By end of the project, % of GEVEE women will have increased access to financial, social or physical capital for personal advancement (adapted from ICRW4 )</t>
  </si>
  <si>
    <t>ICRW4
 Resources are the building blocks women
 can draw on to succeed economically or
 to exercise power and agency. Resources
 can be at the individual or community level.
 They are more than financial or monetary in
 nature, and include:
 • Human capital (e.g., education,
 skills, training)
 • Financial capital (e.g., loans, savings)
 • Social capital (e.g., networks, mentors)
 • Physical capital (e.g., land, machinery)</t>
  </si>
  <si>
    <t>Numerator: # of women who have gained improved access to resources such as financial services, social networks, or physical assets.
Denominator: total number of women who were targeted or reached by the project.</t>
  </si>
  <si>
    <t>Number of support provided to women entrepreneurs.
 Target for tranche 1: 45 (L25+VN20)</t>
  </si>
  <si>
    <t>Output/Result</t>
  </si>
  <si>
    <t>Number of training that provided to women entrepeneirs</t>
  </si>
  <si>
    <t>Numberic</t>
  </si>
  <si>
    <t>Support/Training</t>
  </si>
  <si>
    <t>n/a</t>
  </si>
  <si>
    <t># of trainings provided to communities and schools</t>
  </si>
  <si>
    <t>MEAL and PO</t>
  </si>
  <si>
    <t>Number of training conducted</t>
  </si>
  <si>
    <t>Quaterly</t>
  </si>
  <si>
    <t>Attandance sheet and activity report</t>
  </si>
  <si>
    <t>Done</t>
  </si>
  <si>
    <t>MEAL team</t>
  </si>
  <si>
    <t xml:space="preserve">Number of Business development plans developed. </t>
  </si>
  <si>
    <t>Number of business plans are developed from the villagers and students who joined the training</t>
  </si>
  <si>
    <t>Plan</t>
  </si>
  <si>
    <t>Count the number of business plan developed</t>
  </si>
  <si>
    <t>Activity report</t>
  </si>
  <si>
    <t>Number of support provided to women entrepreneurs.</t>
  </si>
  <si>
    <t>External</t>
  </si>
  <si>
    <t>Internal</t>
  </si>
  <si>
    <t>Checking</t>
  </si>
  <si>
    <t xml:space="preserve">The tracking system is good but can we adjust to fit in the reality-example, we summary by quarter not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</si>
</sst>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d/m/yyyy"/>
    <numFmt numFmtId="166" formatCode="_-* #,##0\ _€_-;\-* #,##0\ _€_-;_-* &quot;-&quot;??\ _€_-;_-@"/>
    <numFmt numFmtId="167" formatCode="dd/mm/yyyy"/>
    <numFmt numFmtId="168" formatCode="#,##0.00\ [$€-1]"/>
  </numFmts>
  <fonts count="92">
    <font>
      <sz val="10"/>
      <color rgb="FF000000"/>
      <name val="Arial"/>
      <scheme val="minor"/>
    </font>
    <font>
      <b/>
      <sz val="12"/>
      <color rgb="FFE84E0F"/>
      <name val="Baloo 2"/>
    </font>
    <font>
      <sz val="10"/>
      <name val="Arial"/>
    </font>
    <font>
      <b/>
      <sz val="10"/>
      <color rgb="FFFFFFFF"/>
      <name val="Montserrat"/>
    </font>
    <font>
      <sz val="10"/>
      <color theme="1"/>
      <name val="Arial"/>
    </font>
    <font>
      <sz val="10"/>
      <color rgb="FFFF0000"/>
      <name val="Arial"/>
    </font>
    <font>
      <b/>
      <sz val="10"/>
      <color theme="1"/>
      <name val="Montserrat"/>
    </font>
    <font>
      <b/>
      <sz val="10"/>
      <color theme="1"/>
      <name val="Arial"/>
    </font>
    <font>
      <sz val="12"/>
      <color theme="1"/>
      <name val="Baloo 2"/>
    </font>
    <font>
      <sz val="9"/>
      <color theme="1"/>
      <name val="Montserrat"/>
    </font>
    <font>
      <b/>
      <i/>
      <sz val="10"/>
      <color rgb="FFE84E0F"/>
      <name val="Baloo 2"/>
    </font>
    <font>
      <sz val="11"/>
      <color theme="1"/>
      <name val="Arial"/>
    </font>
    <font>
      <sz val="11"/>
      <color rgb="FFFF0000"/>
      <name val="Arial"/>
    </font>
    <font>
      <b/>
      <sz val="11"/>
      <color rgb="FFE84E0F"/>
      <name val="Calibri"/>
    </font>
    <font>
      <b/>
      <sz val="10"/>
      <color theme="1"/>
      <name val="Calibri"/>
    </font>
    <font>
      <b/>
      <i/>
      <sz val="10"/>
      <color theme="1"/>
      <name val="Calibri"/>
    </font>
    <font>
      <i/>
      <sz val="10"/>
      <color theme="1"/>
      <name val="Calibri"/>
    </font>
    <font>
      <sz val="10"/>
      <color rgb="FF000000"/>
      <name val="Arial"/>
    </font>
    <font>
      <sz val="10"/>
      <color theme="1"/>
      <name val="Calibri"/>
    </font>
    <font>
      <i/>
      <sz val="10"/>
      <color rgb="FFE84E0F"/>
      <name val="Calibri"/>
    </font>
    <font>
      <sz val="11"/>
      <color rgb="FF000000"/>
      <name val="Arial"/>
    </font>
    <font>
      <strike/>
      <sz val="11"/>
      <color rgb="FF000000"/>
      <name val="Arial"/>
    </font>
    <font>
      <b/>
      <u/>
      <sz val="10"/>
      <color theme="4"/>
      <name val="Calibri"/>
    </font>
    <font>
      <b/>
      <sz val="10"/>
      <color rgb="FF000000"/>
      <name val="Calibri"/>
    </font>
    <font>
      <b/>
      <sz val="10"/>
      <color rgb="FF4472C4"/>
      <name val="Calibri"/>
    </font>
    <font>
      <i/>
      <sz val="7"/>
      <color rgb="FFFF0000"/>
      <name val="Calibri"/>
    </font>
    <font>
      <b/>
      <sz val="11"/>
      <color rgb="FFFF0000"/>
      <name val="Arial"/>
    </font>
    <font>
      <b/>
      <u/>
      <sz val="10"/>
      <color rgb="FF38761D"/>
      <name val="Calibri"/>
    </font>
    <font>
      <b/>
      <sz val="10"/>
      <color rgb="FF38761D"/>
      <name val="Calibri"/>
    </font>
    <font>
      <sz val="10"/>
      <color rgb="FF38761D"/>
      <name val="Arial"/>
    </font>
    <font>
      <b/>
      <sz val="10"/>
      <color rgb="FF000000"/>
      <name val="Arial"/>
    </font>
    <font>
      <b/>
      <sz val="10"/>
      <color rgb="FFE84E0F"/>
      <name val="Baloo 2"/>
    </font>
    <font>
      <b/>
      <sz val="10"/>
      <color rgb="FF262775"/>
      <name val="Arial"/>
    </font>
    <font>
      <b/>
      <sz val="10"/>
      <color rgb="FFFFFFFF"/>
      <name val="Arial"/>
    </font>
    <font>
      <sz val="10"/>
      <color rgb="FF262775"/>
      <name val="Arial"/>
    </font>
    <font>
      <sz val="8"/>
      <color rgb="FF262775"/>
      <name val="Arial"/>
    </font>
    <font>
      <i/>
      <sz val="10"/>
      <color rgb="FFFF0000"/>
      <name val="Arial"/>
    </font>
    <font>
      <sz val="10"/>
      <color rgb="FFE84E0F"/>
      <name val="Arial"/>
    </font>
    <font>
      <b/>
      <sz val="11"/>
      <color rgb="FFDD0806"/>
      <name val="Baloo 2"/>
    </font>
    <font>
      <b/>
      <sz val="9"/>
      <color rgb="FFE84E0F"/>
      <name val="Baloo 2"/>
    </font>
    <font>
      <b/>
      <sz val="11"/>
      <color rgb="FFFFFFFF"/>
      <name val="Baloo 2"/>
    </font>
    <font>
      <b/>
      <sz val="9"/>
      <color rgb="FFFFFFFF"/>
      <name val="Baloo 2"/>
    </font>
    <font>
      <b/>
      <sz val="11"/>
      <color rgb="FFFFFFFF"/>
      <name val="Calibri"/>
    </font>
    <font>
      <b/>
      <sz val="8"/>
      <color rgb="FFFFFFFF"/>
      <name val="Arial"/>
    </font>
    <font>
      <sz val="8"/>
      <color theme="1"/>
      <name val="Arial"/>
    </font>
    <font>
      <b/>
      <sz val="11"/>
      <color rgb="FFE84E0F"/>
      <name val="Montserrat"/>
    </font>
    <font>
      <sz val="8"/>
      <color theme="1"/>
      <name val="Calibri"/>
    </font>
    <font>
      <b/>
      <sz val="8"/>
      <color theme="1"/>
      <name val="Calibri"/>
    </font>
    <font>
      <b/>
      <sz val="8"/>
      <color rgb="FF003366"/>
      <name val="Calibri"/>
    </font>
    <font>
      <b/>
      <sz val="8"/>
      <color theme="0"/>
      <name val="Calibri"/>
    </font>
    <font>
      <b/>
      <sz val="10"/>
      <color rgb="FFE84E0F"/>
      <name val="Montserrat"/>
    </font>
    <font>
      <b/>
      <sz val="8"/>
      <color rgb="FFFF0000"/>
      <name val="Calibri"/>
    </font>
    <font>
      <b/>
      <sz val="8"/>
      <color rgb="FFDD0806"/>
      <name val="Calibri"/>
    </font>
    <font>
      <b/>
      <sz val="11"/>
      <color theme="1"/>
      <name val="Arial"/>
    </font>
    <font>
      <b/>
      <sz val="8"/>
      <color rgb="FFFF0000"/>
      <name val="Arial"/>
    </font>
    <font>
      <b/>
      <sz val="10"/>
      <color rgb="FF262775"/>
      <name val="Baloo 2"/>
    </font>
    <font>
      <i/>
      <sz val="10"/>
      <color rgb="FFE84E0F"/>
      <name val="Arial"/>
    </font>
    <font>
      <i/>
      <sz val="10"/>
      <color rgb="FF262775"/>
      <name val="Arial"/>
    </font>
    <font>
      <b/>
      <sz val="11"/>
      <color rgb="FFFFFFFF"/>
      <name val="Arial"/>
    </font>
    <font>
      <b/>
      <sz val="11"/>
      <color rgb="FFFFFFFF"/>
      <name val="Aptos Narrow"/>
    </font>
    <font>
      <b/>
      <sz val="10"/>
      <color rgb="FFFFFFFF"/>
      <name val="Baloo 2"/>
    </font>
    <font>
      <sz val="8"/>
      <color rgb="FFFF0000"/>
      <name val="Arial"/>
    </font>
    <font>
      <sz val="8"/>
      <color rgb="FFE84E0F"/>
      <name val="Baloo 2"/>
    </font>
    <font>
      <sz val="10"/>
      <color rgb="FFE84E0F"/>
      <name val="Baloo 2"/>
    </font>
    <font>
      <b/>
      <sz val="9"/>
      <color rgb="FFFFFFFF"/>
      <name val="Montserrat"/>
    </font>
    <font>
      <b/>
      <sz val="14"/>
      <color rgb="FF262775"/>
      <name val="Poppins"/>
    </font>
    <font>
      <b/>
      <sz val="10"/>
      <color rgb="FFFF0000"/>
      <name val="Arial"/>
    </font>
    <font>
      <sz val="7"/>
      <color rgb="FFFF0000"/>
      <name val="Arial"/>
    </font>
    <font>
      <b/>
      <sz val="9"/>
      <color rgb="FF262775"/>
      <name val="Arial"/>
    </font>
    <font>
      <b/>
      <sz val="10"/>
      <color rgb="FFFFFFFF"/>
      <name val="Calibri"/>
    </font>
    <font>
      <b/>
      <sz val="9"/>
      <color rgb="FFFFFFFF"/>
      <name val="Arial"/>
    </font>
    <font>
      <i/>
      <sz val="8"/>
      <color rgb="FFB7B7B7"/>
      <name val="Arial"/>
    </font>
    <font>
      <b/>
      <sz val="9"/>
      <color theme="1"/>
      <name val="Montserrat"/>
    </font>
    <font>
      <sz val="9"/>
      <color rgb="FFFF0000"/>
      <name val="Montserrat"/>
    </font>
    <font>
      <b/>
      <sz val="10"/>
      <color rgb="FFFF0000"/>
      <name val="Calibri"/>
    </font>
    <font>
      <i/>
      <sz val="11"/>
      <color rgb="FFE84E0F"/>
      <name val="Calibri"/>
    </font>
    <font>
      <b/>
      <sz val="10"/>
      <color rgb="FF000000"/>
      <name val="Arial, sans-serif"/>
    </font>
    <font>
      <i/>
      <sz val="10"/>
      <color rgb="FF000000"/>
      <name val="Arial, sans-serif"/>
    </font>
    <font>
      <i/>
      <sz val="10"/>
      <color rgb="FFCCCCCC"/>
      <name val="Arial"/>
    </font>
    <font>
      <i/>
      <sz val="11"/>
      <color rgb="FF999999"/>
      <name val="Arial"/>
    </font>
    <font>
      <b/>
      <sz val="8"/>
      <color rgb="FFE84E0F"/>
      <name val="Baloo 2"/>
    </font>
    <font>
      <sz val="10"/>
      <color rgb="FFFF0000"/>
      <name val="Baloo 2"/>
    </font>
    <font>
      <i/>
      <sz val="10"/>
      <color rgb="FFB7B7B7"/>
      <name val="Arial"/>
    </font>
    <font>
      <sz val="8"/>
      <color rgb="FF666666"/>
      <name val="Arial"/>
    </font>
    <font>
      <i/>
      <sz val="7"/>
      <color theme="1"/>
      <name val="Arial"/>
    </font>
    <font>
      <b/>
      <sz val="10"/>
      <color rgb="FFFFFFFF"/>
      <name val="Calibri, sans-serif"/>
    </font>
    <font>
      <b/>
      <sz val="10"/>
      <color rgb="FFFF0000"/>
      <name val="Calibri, sans-serif"/>
    </font>
    <font>
      <b/>
      <sz val="11"/>
      <color theme="1"/>
      <name val="Calibri"/>
      <family val="2"/>
    </font>
    <font>
      <i/>
      <sz val="10"/>
      <color theme="1"/>
      <name val="Calibri"/>
      <family val="2"/>
    </font>
    <font>
      <sz val="10"/>
      <color theme="1"/>
      <name val="Calibri"/>
      <family val="2"/>
    </font>
    <font>
      <b/>
      <sz val="11"/>
      <color rgb="FFE84E0F"/>
      <name val="Calibri"/>
      <family val="2"/>
    </font>
    <font>
      <u/>
      <sz val="10"/>
      <color theme="10"/>
      <name val="Arial"/>
      <scheme val="minor"/>
    </font>
  </fonts>
  <fills count="28">
    <fill>
      <patternFill patternType="none"/>
    </fill>
    <fill>
      <patternFill patternType="gray125"/>
    </fill>
    <fill>
      <patternFill patternType="solid">
        <fgColor rgb="FF262775"/>
        <bgColor rgb="FF262775"/>
      </patternFill>
    </fill>
    <fill>
      <patternFill patternType="solid">
        <fgColor rgb="FFE84E0F"/>
        <bgColor rgb="FFE84E0F"/>
      </patternFill>
    </fill>
    <fill>
      <patternFill patternType="solid">
        <fgColor rgb="FFD8D8D8"/>
        <bgColor rgb="FFD8D8D8"/>
      </patternFill>
    </fill>
    <fill>
      <patternFill patternType="solid">
        <fgColor rgb="FFFFFF00"/>
        <bgColor rgb="FFFFFF00"/>
      </patternFill>
    </fill>
    <fill>
      <patternFill patternType="solid">
        <fgColor rgb="FFB8B8F7"/>
        <bgColor rgb="FFB8B8F7"/>
      </patternFill>
    </fill>
    <fill>
      <patternFill patternType="solid">
        <fgColor rgb="FFFEF1CC"/>
        <bgColor rgb="FFFEF1CC"/>
      </patternFill>
    </fill>
    <fill>
      <patternFill patternType="solid">
        <fgColor rgb="FFFABFA7"/>
        <bgColor rgb="FFFABFA7"/>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CCCCCC"/>
        <bgColor rgb="FFCCCCCC"/>
      </patternFill>
    </fill>
    <fill>
      <patternFill patternType="solid">
        <fgColor rgb="FF999999"/>
        <bgColor rgb="FF999999"/>
      </patternFill>
    </fill>
    <fill>
      <patternFill patternType="solid">
        <fgColor rgb="FFD0E5F8"/>
        <bgColor rgb="FFD0E5F8"/>
      </patternFill>
    </fill>
    <fill>
      <patternFill patternType="solid">
        <fgColor rgb="FFEEF5FC"/>
        <bgColor rgb="FFEEF5FC"/>
      </patternFill>
    </fill>
    <fill>
      <patternFill patternType="solid">
        <fgColor rgb="FFF3F5F7"/>
        <bgColor rgb="FFF3F5F7"/>
      </patternFill>
    </fill>
    <fill>
      <patternFill patternType="solid">
        <fgColor rgb="FFFCFCFC"/>
        <bgColor rgb="FFFCFCFC"/>
      </patternFill>
    </fill>
    <fill>
      <patternFill patternType="solid">
        <fgColor rgb="FF000000"/>
        <bgColor rgb="FF000000"/>
      </patternFill>
    </fill>
    <fill>
      <patternFill patternType="solid">
        <fgColor rgb="FF008080"/>
        <bgColor rgb="FF008080"/>
      </patternFill>
    </fill>
    <fill>
      <patternFill patternType="solid">
        <fgColor rgb="FF7F7F7F"/>
        <bgColor rgb="FF7F7F7F"/>
      </patternFill>
    </fill>
    <fill>
      <patternFill patternType="solid">
        <fgColor rgb="FFC0C0C0"/>
        <bgColor rgb="FFC0C0C0"/>
      </patternFill>
    </fill>
    <fill>
      <patternFill patternType="solid">
        <fgColor theme="0"/>
        <bgColor theme="0"/>
      </patternFill>
    </fill>
    <fill>
      <patternFill patternType="solid">
        <fgColor rgb="FFFFFFCC"/>
        <bgColor rgb="FFFFFFCC"/>
      </patternFill>
    </fill>
    <fill>
      <patternFill patternType="solid">
        <fgColor rgb="FF0000FF"/>
        <bgColor rgb="FF0000FF"/>
      </patternFill>
    </fill>
    <fill>
      <patternFill patternType="solid">
        <fgColor theme="4"/>
        <bgColor theme="4"/>
      </patternFill>
    </fill>
    <fill>
      <patternFill patternType="solid">
        <fgColor rgb="FFD9D9D9"/>
        <bgColor rgb="FFD9D9D9"/>
      </patternFill>
    </fill>
    <fill>
      <patternFill patternType="solid">
        <fgColor theme="1"/>
        <bgColor theme="1"/>
      </patternFill>
    </fill>
  </fills>
  <borders count="9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E84E0F"/>
      </left>
      <right style="thick">
        <color rgb="FFE84E0F"/>
      </right>
      <top style="thick">
        <color rgb="FFE84E0F"/>
      </top>
      <bottom style="thick">
        <color rgb="FFE84E0F"/>
      </bottom>
      <diagonal/>
    </border>
    <border>
      <left style="thick">
        <color rgb="FFE84E0F"/>
      </left>
      <right/>
      <top style="thick">
        <color rgb="FFE84E0F"/>
      </top>
      <bottom style="thick">
        <color rgb="FFE84E0F"/>
      </bottom>
      <diagonal/>
    </border>
    <border>
      <left style="thin">
        <color rgb="FF000000"/>
      </left>
      <right style="thin">
        <color rgb="FF000000"/>
      </right>
      <top style="thin">
        <color rgb="FF000000"/>
      </top>
      <bottom style="thin">
        <color rgb="FF000000"/>
      </bottom>
      <diagonal/>
    </border>
    <border>
      <left style="thick">
        <color rgb="FFFFFFFF"/>
      </left>
      <right style="thick">
        <color rgb="FFFFFFFF"/>
      </right>
      <top/>
      <bottom/>
      <diagonal/>
    </border>
    <border>
      <left style="thick">
        <color rgb="FFFFFFFF"/>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dotted">
        <color rgb="FF262775"/>
      </right>
      <top/>
      <bottom style="dotted">
        <color rgb="FF262775"/>
      </bottom>
      <diagonal/>
    </border>
    <border>
      <left style="dotted">
        <color rgb="FF262775"/>
      </left>
      <right/>
      <top/>
      <bottom style="dotted">
        <color rgb="FF262775"/>
      </bottom>
      <diagonal/>
    </border>
    <border>
      <left/>
      <right/>
      <top/>
      <bottom style="dotted">
        <color rgb="FF262775"/>
      </bottom>
      <diagonal/>
    </border>
    <border>
      <left/>
      <right/>
      <top/>
      <bottom style="dotted">
        <color rgb="FF262775"/>
      </bottom>
      <diagonal/>
    </border>
    <border>
      <left/>
      <right style="dotted">
        <color rgb="FF262775"/>
      </right>
      <top style="dotted">
        <color rgb="FF262775"/>
      </top>
      <bottom/>
      <diagonal/>
    </border>
    <border>
      <left style="dotted">
        <color rgb="FF262775"/>
      </left>
      <right/>
      <top style="dotted">
        <color rgb="FF262775"/>
      </top>
      <bottom style="dotted">
        <color rgb="FF262775"/>
      </bottom>
      <diagonal/>
    </border>
    <border>
      <left/>
      <right/>
      <top style="dotted">
        <color rgb="FF262775"/>
      </top>
      <bottom style="dotted">
        <color rgb="FF262775"/>
      </bottom>
      <diagonal/>
    </border>
    <border>
      <left/>
      <right/>
      <top style="dotted">
        <color rgb="FF262775"/>
      </top>
      <bottom style="dotted">
        <color rgb="FF262775"/>
      </bottom>
      <diagonal/>
    </border>
    <border>
      <left/>
      <right style="dotted">
        <color rgb="FF262775"/>
      </right>
      <top/>
      <bottom/>
      <diagonal/>
    </border>
    <border>
      <left/>
      <right style="dotted">
        <color rgb="FF262775"/>
      </right>
      <top/>
      <bottom style="dotted">
        <color rgb="FF262775"/>
      </bottom>
      <diagonal/>
    </border>
    <border>
      <left/>
      <right style="dotted">
        <color rgb="FF262775"/>
      </right>
      <top/>
      <bottom/>
      <diagonal/>
    </border>
    <border>
      <left style="dotted">
        <color rgb="FF262775"/>
      </left>
      <right/>
      <top style="dotted">
        <color rgb="FF262775"/>
      </top>
      <bottom/>
      <diagonal/>
    </border>
    <border>
      <left/>
      <right/>
      <top style="dotted">
        <color rgb="FF262775"/>
      </top>
      <bottom/>
      <diagonal/>
    </border>
    <border>
      <left/>
      <right/>
      <top style="dotted">
        <color rgb="FF262775"/>
      </top>
      <bottom/>
      <diagonal/>
    </border>
    <border>
      <left/>
      <right/>
      <top/>
      <bottom/>
      <diagonal/>
    </border>
    <border>
      <left style="medium">
        <color rgb="FF262775"/>
      </left>
      <right/>
      <top style="medium">
        <color rgb="FF262775"/>
      </top>
      <bottom/>
      <diagonal/>
    </border>
    <border>
      <left/>
      <right style="medium">
        <color rgb="FF262775"/>
      </right>
      <top style="medium">
        <color rgb="FF262775"/>
      </top>
      <bottom/>
      <diagonal/>
    </border>
    <border>
      <left style="medium">
        <color rgb="FF262775"/>
      </left>
      <right/>
      <top/>
      <bottom/>
      <diagonal/>
    </border>
    <border>
      <left/>
      <right style="medium">
        <color rgb="FF262775"/>
      </right>
      <top/>
      <bottom/>
      <diagonal/>
    </border>
    <border>
      <left style="medium">
        <color rgb="FF262775"/>
      </left>
      <right/>
      <top/>
      <bottom style="medium">
        <color rgb="FF262775"/>
      </bottom>
      <diagonal/>
    </border>
    <border>
      <left/>
      <right style="medium">
        <color rgb="FF262775"/>
      </right>
      <top/>
      <bottom style="medium">
        <color rgb="FF262775"/>
      </bottom>
      <diagonal/>
    </border>
    <border>
      <left style="thin">
        <color rgb="FF000000"/>
      </left>
      <right/>
      <top/>
      <bottom/>
      <diagonal/>
    </border>
    <border>
      <left style="thin">
        <color rgb="FF000000"/>
      </left>
      <right/>
      <top style="thin">
        <color rgb="FF000000"/>
      </top>
      <bottom/>
      <diagonal/>
    </border>
    <border>
      <left style="thin">
        <color rgb="FFD8D8D8"/>
      </left>
      <right style="thin">
        <color rgb="FFD8D8D8"/>
      </right>
      <top style="thin">
        <color rgb="FFD8D8D8"/>
      </top>
      <bottom style="thin">
        <color rgb="FFD8D8D8"/>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D8D8D8"/>
      </left>
      <right style="thin">
        <color rgb="FFD8D8D8"/>
      </right>
      <top style="thin">
        <color rgb="FFD8D8D8"/>
      </top>
      <bottom/>
      <diagonal/>
    </border>
    <border>
      <left style="thin">
        <color rgb="FFD8D8D8"/>
      </left>
      <right style="thin">
        <color rgb="FFD8D8D8"/>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D8D8D8"/>
      </left>
      <right style="thin">
        <color rgb="FFD8D8D8"/>
      </right>
      <top/>
      <bottom style="thin">
        <color rgb="FFD8D8D8"/>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E84E0F"/>
      </left>
      <right/>
      <top style="medium">
        <color rgb="FFE84E0F"/>
      </top>
      <bottom style="medium">
        <color rgb="FFE84E0F"/>
      </bottom>
      <diagonal/>
    </border>
    <border>
      <left/>
      <right/>
      <top style="medium">
        <color rgb="FFE84E0F"/>
      </top>
      <bottom style="medium">
        <color rgb="FFE84E0F"/>
      </bottom>
      <diagonal/>
    </border>
    <border>
      <left/>
      <right/>
      <top style="medium">
        <color rgb="FF262775"/>
      </top>
      <bottom style="medium">
        <color rgb="FF262775"/>
      </bottom>
      <diagonal/>
    </border>
    <border>
      <left/>
      <right style="medium">
        <color rgb="FF262775"/>
      </right>
      <top style="medium">
        <color rgb="FF262775"/>
      </top>
      <bottom style="medium">
        <color rgb="FF262775"/>
      </bottom>
      <diagonal/>
    </border>
    <border>
      <left/>
      <right/>
      <top/>
      <bottom style="thin">
        <color rgb="FFD86DCD"/>
      </bottom>
      <diagonal/>
    </border>
    <border>
      <left style="medium">
        <color rgb="FF262775"/>
      </left>
      <right/>
      <top style="medium">
        <color rgb="FF262775"/>
      </top>
      <bottom style="medium">
        <color rgb="FF262775"/>
      </bottom>
      <diagonal/>
    </border>
    <border>
      <left/>
      <right style="medium">
        <color rgb="FFE84E0F"/>
      </right>
      <top style="medium">
        <color rgb="FFE84E0F"/>
      </top>
      <bottom style="medium">
        <color rgb="FFE84E0F"/>
      </bottom>
      <diagonal/>
    </border>
    <border>
      <left style="medium">
        <color rgb="FF262775"/>
      </left>
      <right style="medium">
        <color rgb="FF262775"/>
      </right>
      <top style="medium">
        <color rgb="FF262775"/>
      </top>
      <bottom style="medium">
        <color rgb="FF262775"/>
      </bottom>
      <diagonal/>
    </border>
    <border>
      <left/>
      <right style="thin">
        <color rgb="FF000000"/>
      </right>
      <top/>
      <bottom/>
      <diagonal/>
    </border>
  </borders>
  <cellStyleXfs count="2">
    <xf numFmtId="0" fontId="0" fillId="0" borderId="0"/>
    <xf numFmtId="0" fontId="91" fillId="0" borderId="0" applyNumberFormat="0" applyFill="0" applyBorder="0" applyAlignment="0" applyProtection="0"/>
  </cellStyleXfs>
  <cellXfs count="371">
    <xf numFmtId="0" fontId="0" fillId="0" borderId="0" xfId="0"/>
    <xf numFmtId="0" fontId="4" fillId="0" borderId="0" xfId="0" applyFont="1" applyAlignment="1">
      <alignment vertical="top"/>
    </xf>
    <xf numFmtId="0" fontId="5" fillId="0" borderId="0" xfId="0" applyFont="1"/>
    <xf numFmtId="0" fontId="6" fillId="4" borderId="12"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wrapText="1"/>
    </xf>
    <xf numFmtId="0" fontId="7" fillId="5" borderId="14" xfId="0" applyFont="1" applyFill="1" applyBorder="1" applyAlignment="1">
      <alignment horizontal="center"/>
    </xf>
    <xf numFmtId="0" fontId="8" fillId="6" borderId="15" xfId="0" applyFont="1" applyFill="1" applyBorder="1" applyAlignment="1">
      <alignment vertical="center" wrapText="1"/>
    </xf>
    <xf numFmtId="0" fontId="9" fillId="6" borderId="15" xfId="0" applyFont="1" applyFill="1" applyBorder="1" applyAlignment="1">
      <alignment vertical="center" wrapText="1"/>
    </xf>
    <xf numFmtId="0" fontId="9" fillId="6" borderId="16" xfId="0" applyFont="1" applyFill="1" applyBorder="1" applyAlignment="1">
      <alignment vertical="center" wrapText="1"/>
    </xf>
    <xf numFmtId="0" fontId="4" fillId="7" borderId="14" xfId="0" applyFont="1" applyFill="1" applyBorder="1" applyAlignment="1">
      <alignment vertical="center" wrapText="1"/>
    </xf>
    <xf numFmtId="0" fontId="4" fillId="0" borderId="0" xfId="0" applyFont="1" applyAlignment="1">
      <alignment vertical="center" wrapText="1"/>
    </xf>
    <xf numFmtId="0" fontId="8" fillId="8" borderId="15" xfId="0" applyFont="1" applyFill="1" applyBorder="1" applyAlignment="1">
      <alignment vertical="center" wrapText="1"/>
    </xf>
    <xf numFmtId="0" fontId="9" fillId="8" borderId="15" xfId="0" applyFont="1" applyFill="1" applyBorder="1" applyAlignment="1">
      <alignment vertical="center" wrapText="1"/>
    </xf>
    <xf numFmtId="0" fontId="9" fillId="8" borderId="16" xfId="0" applyFont="1" applyFill="1" applyBorder="1" applyAlignment="1">
      <alignment vertical="center" wrapText="1"/>
    </xf>
    <xf numFmtId="0" fontId="5" fillId="7" borderId="14" xfId="0" applyFont="1" applyFill="1" applyBorder="1" applyAlignment="1">
      <alignment vertical="center" wrapText="1"/>
    </xf>
    <xf numFmtId="0" fontId="10" fillId="0" borderId="0" xfId="0" applyFont="1" applyAlignment="1">
      <alignment vertical="center"/>
    </xf>
    <xf numFmtId="0" fontId="11" fillId="0" borderId="0" xfId="0" applyFont="1"/>
    <xf numFmtId="0" fontId="12" fillId="0" borderId="0" xfId="0" applyFont="1"/>
    <xf numFmtId="0" fontId="11" fillId="0" borderId="0" xfId="0" applyFont="1" applyAlignment="1">
      <alignment vertical="center"/>
    </xf>
    <xf numFmtId="0" fontId="5" fillId="7" borderId="14" xfId="0" applyFont="1" applyFill="1" applyBorder="1"/>
    <xf numFmtId="0" fontId="14" fillId="10" borderId="14" xfId="0" applyFont="1" applyFill="1" applyBorder="1" applyAlignment="1">
      <alignment vertical="center" wrapText="1"/>
    </xf>
    <xf numFmtId="0" fontId="4" fillId="0" borderId="0" xfId="0" applyFont="1"/>
    <xf numFmtId="0" fontId="16" fillId="11" borderId="14" xfId="0" applyFont="1" applyFill="1" applyBorder="1" applyAlignment="1">
      <alignment horizontal="center" wrapText="1"/>
    </xf>
    <xf numFmtId="0" fontId="17" fillId="7" borderId="14" xfId="0" applyFont="1" applyFill="1" applyBorder="1"/>
    <xf numFmtId="0" fontId="14" fillId="0" borderId="14" xfId="0" applyFont="1" applyBorder="1" applyAlignment="1">
      <alignment vertical="center" wrapText="1"/>
    </xf>
    <xf numFmtId="164" fontId="16" fillId="11" borderId="26" xfId="0" applyNumberFormat="1" applyFont="1" applyFill="1" applyBorder="1" applyAlignment="1">
      <alignment horizontal="center" wrapText="1"/>
    </xf>
    <xf numFmtId="0" fontId="11" fillId="0" borderId="31" xfId="0" applyFont="1" applyBorder="1"/>
    <xf numFmtId="0" fontId="11" fillId="0" borderId="32" xfId="0" applyFont="1" applyBorder="1"/>
    <xf numFmtId="0" fontId="16" fillId="11" borderId="26" xfId="0" applyFont="1" applyFill="1" applyBorder="1"/>
    <xf numFmtId="0" fontId="11" fillId="0" borderId="24" xfId="0" applyFont="1" applyBorder="1"/>
    <xf numFmtId="0" fontId="11" fillId="0" borderId="25" xfId="0" applyFont="1" applyBorder="1"/>
    <xf numFmtId="0" fontId="14" fillId="10" borderId="14" xfId="0" applyFont="1" applyFill="1" applyBorder="1" applyAlignment="1">
      <alignment wrapText="1"/>
    </xf>
    <xf numFmtId="0" fontId="19" fillId="11" borderId="35" xfId="0" applyFont="1" applyFill="1" applyBorder="1" applyAlignment="1">
      <alignment horizontal="center" vertical="center" wrapText="1"/>
    </xf>
    <xf numFmtId="0" fontId="19" fillId="11" borderId="35" xfId="0" applyFont="1" applyFill="1" applyBorder="1" applyAlignment="1">
      <alignment horizontal="center" wrapText="1"/>
    </xf>
    <xf numFmtId="0" fontId="14" fillId="10" borderId="40" xfId="0" applyFont="1" applyFill="1" applyBorder="1" applyAlignment="1">
      <alignment horizontal="center" vertical="center" wrapText="1"/>
    </xf>
    <xf numFmtId="0" fontId="5" fillId="0" borderId="0" xfId="0" applyFont="1" applyAlignment="1">
      <alignment vertical="center"/>
    </xf>
    <xf numFmtId="0" fontId="18" fillId="0" borderId="14" xfId="0" applyFont="1" applyBorder="1" applyAlignment="1">
      <alignment vertical="center" wrapText="1"/>
    </xf>
    <xf numFmtId="0" fontId="14" fillId="0" borderId="14" xfId="0" applyFont="1" applyBorder="1" applyAlignment="1">
      <alignment horizontal="center" vertical="center" wrapText="1"/>
    </xf>
    <xf numFmtId="0" fontId="16" fillId="0" borderId="14" xfId="0" applyFont="1" applyBorder="1" applyAlignment="1">
      <alignment horizontal="center" wrapText="1"/>
    </xf>
    <xf numFmtId="0" fontId="16" fillId="12" borderId="14" xfId="0" applyFont="1" applyFill="1" applyBorder="1" applyAlignment="1">
      <alignment horizontal="center" wrapText="1"/>
    </xf>
    <xf numFmtId="0" fontId="4" fillId="0" borderId="0" xfId="0" applyFont="1" applyAlignment="1">
      <alignment vertical="center"/>
    </xf>
    <xf numFmtId="0" fontId="22" fillId="10" borderId="14" xfId="0" applyFont="1" applyFill="1" applyBorder="1" applyAlignment="1">
      <alignment horizontal="center" vertical="center" wrapText="1"/>
    </xf>
    <xf numFmtId="0" fontId="23" fillId="10" borderId="26" xfId="0" applyFont="1" applyFill="1" applyBorder="1" applyAlignment="1">
      <alignment horizontal="center" vertical="center" wrapText="1"/>
    </xf>
    <xf numFmtId="0" fontId="23" fillId="10" borderId="42" xfId="0" applyFont="1" applyFill="1" applyBorder="1" applyAlignment="1">
      <alignment horizontal="center" vertical="center" wrapText="1"/>
    </xf>
    <xf numFmtId="0" fontId="17" fillId="0" borderId="0" xfId="0" applyFont="1" applyAlignment="1">
      <alignment vertical="center"/>
    </xf>
    <xf numFmtId="0" fontId="14" fillId="8" borderId="14" xfId="0" applyFont="1" applyFill="1" applyBorder="1" applyAlignment="1">
      <alignment vertical="center" wrapText="1"/>
    </xf>
    <xf numFmtId="0" fontId="11" fillId="8" borderId="14" xfId="0" applyFont="1" applyFill="1" applyBorder="1"/>
    <xf numFmtId="0" fontId="24" fillId="8" borderId="14" xfId="0" applyFont="1" applyFill="1" applyBorder="1" applyAlignment="1">
      <alignment vertical="center" wrapText="1"/>
    </xf>
    <xf numFmtId="0" fontId="24" fillId="8" borderId="26" xfId="0" applyFont="1" applyFill="1" applyBorder="1" applyAlignment="1">
      <alignment horizontal="center" wrapText="1"/>
    </xf>
    <xf numFmtId="0" fontId="24" fillId="0" borderId="23" xfId="0" applyFont="1" applyBorder="1" applyAlignment="1">
      <alignment horizontal="center" wrapText="1"/>
    </xf>
    <xf numFmtId="0" fontId="11" fillId="0" borderId="14" xfId="0" applyFont="1" applyBorder="1"/>
    <xf numFmtId="0" fontId="18" fillId="11" borderId="14" xfId="0" applyFont="1" applyFill="1" applyBorder="1" applyAlignment="1">
      <alignment vertical="center" wrapText="1"/>
    </xf>
    <xf numFmtId="0" fontId="25" fillId="0" borderId="14" xfId="0" applyFont="1" applyBorder="1" applyAlignment="1">
      <alignment vertical="center" wrapText="1"/>
    </xf>
    <xf numFmtId="0" fontId="24" fillId="0" borderId="14" xfId="0" applyFont="1" applyBorder="1" applyAlignment="1">
      <alignment vertical="center" wrapText="1"/>
    </xf>
    <xf numFmtId="0" fontId="26" fillId="0" borderId="0" xfId="0" applyFont="1" applyAlignment="1">
      <alignment vertical="center"/>
    </xf>
    <xf numFmtId="0" fontId="27" fillId="10" borderId="14" xfId="0" applyFont="1" applyFill="1" applyBorder="1" applyAlignment="1">
      <alignment horizontal="center" vertical="center" wrapText="1"/>
    </xf>
    <xf numFmtId="0" fontId="28" fillId="8" borderId="14" xfId="0" applyFont="1" applyFill="1" applyBorder="1" applyAlignment="1">
      <alignment vertical="center" wrapText="1"/>
    </xf>
    <xf numFmtId="0" fontId="28" fillId="8" borderId="26" xfId="0" applyFont="1" applyFill="1" applyBorder="1" applyAlignment="1">
      <alignment horizontal="center" wrapText="1"/>
    </xf>
    <xf numFmtId="0" fontId="29" fillId="0" borderId="0" xfId="0" applyFont="1"/>
    <xf numFmtId="0" fontId="29" fillId="7" borderId="14" xfId="0" applyFont="1" applyFill="1" applyBorder="1"/>
    <xf numFmtId="0" fontId="28" fillId="0" borderId="23" xfId="0" applyFont="1" applyBorder="1" applyAlignment="1">
      <alignment horizontal="center" wrapText="1"/>
    </xf>
    <xf numFmtId="0" fontId="30" fillId="14" borderId="43" xfId="0" applyFont="1" applyFill="1" applyBorder="1" applyAlignment="1">
      <alignment vertical="center" wrapText="1"/>
    </xf>
    <xf numFmtId="0" fontId="4" fillId="18" borderId="57" xfId="0" applyFont="1" applyFill="1" applyBorder="1"/>
    <xf numFmtId="0" fontId="10" fillId="0" borderId="0" xfId="0" applyFont="1"/>
    <xf numFmtId="0" fontId="32" fillId="0" borderId="0" xfId="0" applyFont="1"/>
    <xf numFmtId="0" fontId="7" fillId="0" borderId="0" xfId="0" applyFont="1"/>
    <xf numFmtId="0" fontId="33" fillId="3" borderId="57" xfId="0" applyFont="1" applyFill="1" applyBorder="1" applyAlignment="1">
      <alignment horizontal="center"/>
    </xf>
    <xf numFmtId="0" fontId="33" fillId="3" borderId="57" xfId="0" applyFont="1" applyFill="1" applyBorder="1"/>
    <xf numFmtId="0" fontId="32" fillId="0" borderId="0" xfId="0" applyFont="1" applyAlignment="1">
      <alignment horizontal="center"/>
    </xf>
    <xf numFmtId="0" fontId="35" fillId="0" borderId="58" xfId="0" applyFont="1" applyBorder="1" applyAlignment="1">
      <alignment vertical="top"/>
    </xf>
    <xf numFmtId="0" fontId="4" fillId="0" borderId="59" xfId="0" applyFont="1" applyBorder="1" applyAlignment="1">
      <alignment horizontal="right"/>
    </xf>
    <xf numFmtId="0" fontId="35" fillId="0" borderId="60" xfId="0" applyFont="1" applyBorder="1" applyAlignment="1">
      <alignment vertical="top"/>
    </xf>
    <xf numFmtId="0" fontId="4" fillId="0" borderId="61" xfId="0" applyFont="1" applyBorder="1" applyAlignment="1">
      <alignment horizontal="right"/>
    </xf>
    <xf numFmtId="0" fontId="35" fillId="0" borderId="62" xfId="0" applyFont="1" applyBorder="1" applyAlignment="1">
      <alignment vertical="top"/>
    </xf>
    <xf numFmtId="0" fontId="4" fillId="0" borderId="63" xfId="0" applyFont="1" applyBorder="1" applyAlignment="1">
      <alignment horizontal="right"/>
    </xf>
    <xf numFmtId="0" fontId="4" fillId="0" borderId="0" xfId="0" applyFont="1" applyAlignment="1">
      <alignment horizontal="right"/>
    </xf>
    <xf numFmtId="0" fontId="36" fillId="0" borderId="0" xfId="0" applyFont="1"/>
    <xf numFmtId="0" fontId="34" fillId="8" borderId="57" xfId="0" applyFont="1" applyFill="1" applyBorder="1" applyAlignment="1">
      <alignment vertical="top"/>
    </xf>
    <xf numFmtId="0" fontId="4" fillId="3" borderId="57" xfId="0" applyFont="1" applyFill="1" applyBorder="1"/>
    <xf numFmtId="0" fontId="34" fillId="11" borderId="57" xfId="0" applyFont="1" applyFill="1" applyBorder="1" applyAlignment="1">
      <alignment vertical="top" wrapText="1"/>
    </xf>
    <xf numFmtId="0" fontId="37" fillId="0" borderId="0" xfId="0" applyFont="1"/>
    <xf numFmtId="0" fontId="17" fillId="0" borderId="58" xfId="0" applyFont="1" applyBorder="1"/>
    <xf numFmtId="0" fontId="5" fillId="0" borderId="59" xfId="0" quotePrefix="1" applyFont="1" applyBorder="1"/>
    <xf numFmtId="0" fontId="17" fillId="0" borderId="60" xfId="0" applyFont="1" applyBorder="1"/>
    <xf numFmtId="0" fontId="5" fillId="0" borderId="61" xfId="0" quotePrefix="1" applyFont="1" applyBorder="1"/>
    <xf numFmtId="0" fontId="17" fillId="0" borderId="62" xfId="0" applyFont="1" applyBorder="1"/>
    <xf numFmtId="0" fontId="5" fillId="0" borderId="63" xfId="0" quotePrefix="1" applyFont="1" applyBorder="1"/>
    <xf numFmtId="0" fontId="17" fillId="0" borderId="0" xfId="0" applyFont="1"/>
    <xf numFmtId="9" fontId="5" fillId="0" borderId="0" xfId="0" applyNumberFormat="1" applyFont="1"/>
    <xf numFmtId="0" fontId="38" fillId="2" borderId="14" xfId="0" applyFont="1" applyFill="1" applyBorder="1"/>
    <xf numFmtId="0" fontId="4" fillId="0" borderId="14" xfId="0" applyFont="1" applyBorder="1" applyAlignment="1">
      <alignment vertical="center"/>
    </xf>
    <xf numFmtId="0" fontId="5" fillId="0" borderId="14" xfId="0" applyFont="1" applyBorder="1" applyAlignment="1">
      <alignment vertical="center"/>
    </xf>
    <xf numFmtId="0" fontId="7"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xf numFmtId="0" fontId="4" fillId="0" borderId="66" xfId="0" applyFont="1" applyBorder="1"/>
    <xf numFmtId="0" fontId="4" fillId="0" borderId="25" xfId="0" applyFont="1" applyBorder="1"/>
    <xf numFmtId="166" fontId="42" fillId="19" borderId="40" xfId="0" applyNumberFormat="1" applyFont="1" applyFill="1" applyBorder="1" applyAlignment="1">
      <alignment horizontal="center" vertical="center" wrapText="1"/>
    </xf>
    <xf numFmtId="0" fontId="43" fillId="2" borderId="14" xfId="0" applyFont="1" applyFill="1" applyBorder="1" applyAlignment="1">
      <alignment horizontal="center" vertical="center" wrapText="1"/>
    </xf>
    <xf numFmtId="0" fontId="4" fillId="20" borderId="57" xfId="0" applyFont="1" applyFill="1" applyBorder="1"/>
    <xf numFmtId="0" fontId="4" fillId="0" borderId="23" xfId="0" applyFont="1" applyBorder="1"/>
    <xf numFmtId="16" fontId="44" fillId="6" borderId="14" xfId="0" applyNumberFormat="1" applyFont="1" applyFill="1" applyBorder="1" applyAlignment="1">
      <alignment horizontal="center" vertical="center" wrapText="1"/>
    </xf>
    <xf numFmtId="3" fontId="47" fillId="21" borderId="14" xfId="0" applyNumberFormat="1" applyFont="1" applyFill="1" applyBorder="1" applyAlignment="1">
      <alignment horizontal="center" vertical="center"/>
    </xf>
    <xf numFmtId="167" fontId="48" fillId="23" borderId="14" xfId="0" applyNumberFormat="1" applyFont="1" applyFill="1" applyBorder="1" applyAlignment="1">
      <alignment horizontal="center" vertical="center"/>
    </xf>
    <xf numFmtId="3" fontId="48" fillId="21" borderId="14" xfId="0" applyNumberFormat="1" applyFont="1" applyFill="1" applyBorder="1" applyAlignment="1">
      <alignment horizontal="center" vertical="center" wrapText="1"/>
    </xf>
    <xf numFmtId="0" fontId="49" fillId="24" borderId="40" xfId="0" applyFont="1" applyFill="1" applyBorder="1" applyAlignment="1">
      <alignment horizontal="center" vertical="center"/>
    </xf>
    <xf numFmtId="0" fontId="47" fillId="24" borderId="40" xfId="0" applyFont="1" applyFill="1" applyBorder="1" applyAlignment="1">
      <alignment horizontal="center" vertical="center"/>
    </xf>
    <xf numFmtId="0" fontId="47" fillId="0" borderId="14" xfId="0" applyFont="1" applyBorder="1" applyAlignment="1">
      <alignment horizontal="center" vertical="center"/>
    </xf>
    <xf numFmtId="0" fontId="47" fillId="0" borderId="72" xfId="0" applyFont="1" applyBorder="1" applyAlignment="1">
      <alignment horizontal="center" vertical="center"/>
    </xf>
    <xf numFmtId="0" fontId="47" fillId="18" borderId="75" xfId="0" applyFont="1" applyFill="1" applyBorder="1" applyAlignment="1">
      <alignment horizontal="center" vertical="center"/>
    </xf>
    <xf numFmtId="0" fontId="47" fillId="0" borderId="66" xfId="0" applyFont="1" applyBorder="1" applyAlignment="1">
      <alignment horizontal="center" vertical="center"/>
    </xf>
    <xf numFmtId="167" fontId="48" fillId="0" borderId="14" xfId="0" applyNumberFormat="1" applyFont="1" applyBorder="1" applyAlignment="1">
      <alignment horizontal="center" vertical="center"/>
    </xf>
    <xf numFmtId="0" fontId="47" fillId="25" borderId="14" xfId="0" applyFont="1" applyFill="1" applyBorder="1" applyAlignment="1">
      <alignment horizontal="center" vertical="center"/>
    </xf>
    <xf numFmtId="0" fontId="4" fillId="18" borderId="26" xfId="0" applyFont="1" applyFill="1" applyBorder="1"/>
    <xf numFmtId="0" fontId="47" fillId="18" borderId="26" xfId="0" applyFont="1" applyFill="1" applyBorder="1" applyAlignment="1">
      <alignment horizontal="center" vertical="center"/>
    </xf>
    <xf numFmtId="0" fontId="51" fillId="21" borderId="78" xfId="0" applyFont="1" applyFill="1" applyBorder="1" applyAlignment="1">
      <alignment horizontal="left" vertical="center" wrapText="1"/>
    </xf>
    <xf numFmtId="0" fontId="51" fillId="21" borderId="79" xfId="0" applyFont="1" applyFill="1" applyBorder="1" applyAlignment="1">
      <alignment horizontal="left" vertical="center" wrapText="1"/>
    </xf>
    <xf numFmtId="0" fontId="51" fillId="18" borderId="79" xfId="0" applyFont="1" applyFill="1" applyBorder="1" applyAlignment="1">
      <alignment horizontal="left" vertical="center" wrapText="1"/>
    </xf>
    <xf numFmtId="0" fontId="51" fillId="21" borderId="66" xfId="0" applyFont="1" applyFill="1" applyBorder="1" applyAlignment="1">
      <alignment horizontal="left" vertical="center" wrapText="1"/>
    </xf>
    <xf numFmtId="0" fontId="51" fillId="21" borderId="75" xfId="0" applyFont="1" applyFill="1" applyBorder="1" applyAlignment="1">
      <alignment horizontal="left" vertical="center" wrapText="1"/>
    </xf>
    <xf numFmtId="0" fontId="51" fillId="21" borderId="80" xfId="0" applyFont="1" applyFill="1" applyBorder="1" applyAlignment="1">
      <alignment horizontal="left" vertical="center" wrapText="1"/>
    </xf>
    <xf numFmtId="0" fontId="51" fillId="18" borderId="80" xfId="0" applyFont="1" applyFill="1" applyBorder="1" applyAlignment="1">
      <alignment horizontal="left" vertical="center" wrapText="1"/>
    </xf>
    <xf numFmtId="0" fontId="46" fillId="11" borderId="81" xfId="0" applyFont="1" applyFill="1" applyBorder="1" applyAlignment="1">
      <alignment horizontal="center" vertical="center" wrapText="1"/>
    </xf>
    <xf numFmtId="0" fontId="47" fillId="21" borderId="78" xfId="0" applyFont="1" applyFill="1" applyBorder="1" applyAlignment="1">
      <alignment horizontal="left" vertical="center" wrapText="1"/>
    </xf>
    <xf numFmtId="0" fontId="47" fillId="21" borderId="79" xfId="0" applyFont="1" applyFill="1" applyBorder="1" applyAlignment="1">
      <alignment horizontal="left" vertical="center" wrapText="1"/>
    </xf>
    <xf numFmtId="0" fontId="47" fillId="18" borderId="79" xfId="0" applyFont="1" applyFill="1" applyBorder="1" applyAlignment="1">
      <alignment horizontal="left" vertical="center" wrapText="1"/>
    </xf>
    <xf numFmtId="0" fontId="47" fillId="21" borderId="66" xfId="0" applyFont="1" applyFill="1" applyBorder="1" applyAlignment="1">
      <alignment horizontal="left" vertical="center" wrapText="1"/>
    </xf>
    <xf numFmtId="0" fontId="47" fillId="21" borderId="75" xfId="0" applyFont="1" applyFill="1" applyBorder="1" applyAlignment="1">
      <alignment horizontal="left" vertical="center" wrapText="1"/>
    </xf>
    <xf numFmtId="0" fontId="47" fillId="21" borderId="80" xfId="0" applyFont="1" applyFill="1" applyBorder="1" applyAlignment="1">
      <alignment horizontal="left" vertical="center" wrapText="1"/>
    </xf>
    <xf numFmtId="0" fontId="47" fillId="18" borderId="80" xfId="0" applyFont="1" applyFill="1" applyBorder="1" applyAlignment="1">
      <alignment horizontal="left" vertical="center" wrapText="1"/>
    </xf>
    <xf numFmtId="0" fontId="47" fillId="11" borderId="78" xfId="0" applyFont="1" applyFill="1" applyBorder="1" applyAlignment="1">
      <alignment horizontal="left" vertical="center" wrapText="1"/>
    </xf>
    <xf numFmtId="0" fontId="47" fillId="11" borderId="79" xfId="0" applyFont="1" applyFill="1" applyBorder="1" applyAlignment="1">
      <alignment horizontal="left" vertical="center" wrapText="1"/>
    </xf>
    <xf numFmtId="0" fontId="47" fillId="11" borderId="66" xfId="0" applyFont="1" applyFill="1" applyBorder="1" applyAlignment="1">
      <alignment horizontal="left" vertical="center" wrapText="1"/>
    </xf>
    <xf numFmtId="0" fontId="47" fillId="11" borderId="75" xfId="0" applyFont="1" applyFill="1" applyBorder="1" applyAlignment="1">
      <alignment horizontal="left" vertical="center" wrapText="1"/>
    </xf>
    <xf numFmtId="0" fontId="47" fillId="11" borderId="80" xfId="0" applyFont="1" applyFill="1" applyBorder="1" applyAlignment="1">
      <alignment horizontal="left" vertical="center" wrapText="1"/>
    </xf>
    <xf numFmtId="165" fontId="48" fillId="23" borderId="14" xfId="0" applyNumberFormat="1" applyFont="1" applyFill="1" applyBorder="1" applyAlignment="1">
      <alignment horizontal="center" vertical="center"/>
    </xf>
    <xf numFmtId="165" fontId="48" fillId="0" borderId="14" xfId="0" applyNumberFormat="1" applyFont="1" applyBorder="1" applyAlignment="1">
      <alignment horizontal="center" vertical="center"/>
    </xf>
    <xf numFmtId="0" fontId="47" fillId="21" borderId="26" xfId="0" applyFont="1" applyFill="1" applyBorder="1" applyAlignment="1">
      <alignment horizontal="left" vertical="center"/>
    </xf>
    <xf numFmtId="0" fontId="47" fillId="21" borderId="84" xfId="0" applyFont="1" applyFill="1" applyBorder="1" applyAlignment="1">
      <alignment horizontal="left" vertical="center"/>
    </xf>
    <xf numFmtId="0" fontId="47" fillId="18" borderId="84" xfId="0" applyFont="1" applyFill="1" applyBorder="1" applyAlignment="1">
      <alignment horizontal="left" vertical="center"/>
    </xf>
    <xf numFmtId="0" fontId="47" fillId="21" borderId="66" xfId="0" applyFont="1" applyFill="1" applyBorder="1" applyAlignment="1">
      <alignment horizontal="left" vertical="center"/>
    </xf>
    <xf numFmtId="0" fontId="47" fillId="21" borderId="78" xfId="0" applyFont="1" applyFill="1" applyBorder="1" applyAlignment="1">
      <alignment horizontal="left" vertical="center"/>
    </xf>
    <xf numFmtId="0" fontId="47" fillId="21" borderId="79" xfId="0" applyFont="1" applyFill="1" applyBorder="1" applyAlignment="1">
      <alignment horizontal="left" vertical="center"/>
    </xf>
    <xf numFmtId="0" fontId="47" fillId="18" borderId="79" xfId="0" applyFont="1" applyFill="1" applyBorder="1" applyAlignment="1">
      <alignment horizontal="left" vertical="center"/>
    </xf>
    <xf numFmtId="0" fontId="47" fillId="21" borderId="75" xfId="0" applyFont="1" applyFill="1" applyBorder="1" applyAlignment="1">
      <alignment horizontal="left" vertical="center"/>
    </xf>
    <xf numFmtId="0" fontId="47" fillId="21" borderId="80" xfId="0" applyFont="1" applyFill="1" applyBorder="1" applyAlignment="1">
      <alignment horizontal="left" vertical="center"/>
    </xf>
    <xf numFmtId="0" fontId="47" fillId="18" borderId="80" xfId="0" applyFont="1" applyFill="1" applyBorder="1" applyAlignment="1">
      <alignment horizontal="left" vertical="center"/>
    </xf>
    <xf numFmtId="0" fontId="53" fillId="20" borderId="57" xfId="0" applyFont="1" applyFill="1" applyBorder="1"/>
    <xf numFmtId="0" fontId="4" fillId="20" borderId="57" xfId="0" applyFont="1" applyFill="1" applyBorder="1" applyAlignment="1">
      <alignment vertical="center"/>
    </xf>
    <xf numFmtId="0" fontId="7" fillId="20" borderId="57" xfId="0" applyFont="1" applyFill="1" applyBorder="1" applyAlignment="1">
      <alignment horizontal="center" vertical="center"/>
    </xf>
    <xf numFmtId="0" fontId="4" fillId="20" borderId="57" xfId="0" applyFont="1" applyFill="1" applyBorder="1" applyAlignment="1">
      <alignment horizontal="center" vertical="center"/>
    </xf>
    <xf numFmtId="0" fontId="4" fillId="20" borderId="66" xfId="0" applyFont="1" applyFill="1" applyBorder="1"/>
    <xf numFmtId="0" fontId="54" fillId="0" borderId="14" xfId="0" applyFont="1" applyBorder="1"/>
    <xf numFmtId="0" fontId="53" fillId="0" borderId="14" xfId="0" applyFont="1" applyBorder="1"/>
    <xf numFmtId="0" fontId="31" fillId="2" borderId="57" xfId="0" applyFont="1" applyFill="1" applyBorder="1"/>
    <xf numFmtId="0" fontId="31" fillId="0" borderId="0" xfId="0" applyFont="1"/>
    <xf numFmtId="0" fontId="31" fillId="0" borderId="85" xfId="0" applyFont="1" applyBorder="1" applyAlignment="1">
      <alignment horizontal="left"/>
    </xf>
    <xf numFmtId="0" fontId="31" fillId="0" borderId="86" xfId="0" applyFont="1" applyBorder="1" applyAlignment="1">
      <alignment horizontal="left"/>
    </xf>
    <xf numFmtId="0" fontId="31" fillId="0" borderId="86" xfId="0" applyFont="1" applyBorder="1" applyAlignment="1">
      <alignment horizontal="center"/>
    </xf>
    <xf numFmtId="0" fontId="55" fillId="0" borderId="87" xfId="0" applyFont="1" applyBorder="1" applyAlignment="1">
      <alignment horizontal="left"/>
    </xf>
    <xf numFmtId="0" fontId="55" fillId="0" borderId="87" xfId="0" applyFont="1" applyBorder="1" applyAlignment="1">
      <alignment horizontal="center"/>
    </xf>
    <xf numFmtId="0" fontId="55" fillId="0" borderId="88" xfId="0" applyFont="1" applyBorder="1" applyAlignment="1">
      <alignment horizontal="center"/>
    </xf>
    <xf numFmtId="0" fontId="56" fillId="12" borderId="57" xfId="0" applyFont="1" applyFill="1" applyBorder="1" applyAlignment="1">
      <alignment horizontal="center" vertical="center" wrapText="1"/>
    </xf>
    <xf numFmtId="0" fontId="57" fillId="12" borderId="57" xfId="0" applyFont="1" applyFill="1" applyBorder="1" applyAlignment="1">
      <alignment horizontal="center" vertical="center" wrapText="1"/>
    </xf>
    <xf numFmtId="0" fontId="56" fillId="12" borderId="57" xfId="0" applyFont="1" applyFill="1" applyBorder="1" applyAlignment="1">
      <alignment vertical="center" wrapText="1"/>
    </xf>
    <xf numFmtId="0" fontId="57" fillId="12" borderId="57" xfId="0" applyFont="1" applyFill="1" applyBorder="1" applyAlignment="1">
      <alignment vertical="center" wrapText="1"/>
    </xf>
    <xf numFmtId="0" fontId="34" fillId="26" borderId="57" xfId="0" applyFont="1" applyFill="1" applyBorder="1" applyAlignment="1">
      <alignment vertical="center" wrapText="1"/>
    </xf>
    <xf numFmtId="0" fontId="58" fillId="3" borderId="89" xfId="0" applyFont="1" applyFill="1" applyBorder="1" applyAlignment="1">
      <alignment horizontal="center" vertical="center" wrapText="1"/>
    </xf>
    <xf numFmtId="0" fontId="58" fillId="2" borderId="89" xfId="0" applyFont="1" applyFill="1" applyBorder="1" applyAlignment="1">
      <alignment horizontal="center" vertical="center" wrapText="1"/>
    </xf>
    <xf numFmtId="0" fontId="59" fillId="3" borderId="89" xfId="0" applyFont="1" applyFill="1" applyBorder="1" applyAlignment="1">
      <alignment horizontal="center" vertical="center" wrapText="1"/>
    </xf>
    <xf numFmtId="0" fontId="33" fillId="2" borderId="57" xfId="0" applyFont="1" applyFill="1" applyBorder="1" applyAlignment="1">
      <alignment vertical="center" wrapText="1"/>
    </xf>
    <xf numFmtId="0" fontId="60" fillId="2" borderId="57" xfId="0" applyFont="1" applyFill="1" applyBorder="1" applyAlignment="1">
      <alignment horizontal="center" vertical="center" wrapText="1"/>
    </xf>
    <xf numFmtId="0" fontId="61" fillId="0" borderId="0" xfId="0" applyFont="1"/>
    <xf numFmtId="0" fontId="60" fillId="3" borderId="57" xfId="0" applyFont="1" applyFill="1" applyBorder="1" applyAlignment="1">
      <alignment horizontal="left"/>
    </xf>
    <xf numFmtId="0" fontId="60" fillId="3" borderId="57" xfId="0" applyFont="1" applyFill="1" applyBorder="1" applyAlignment="1">
      <alignment horizontal="center"/>
    </xf>
    <xf numFmtId="0" fontId="55" fillId="18" borderId="57" xfId="0" applyFont="1" applyFill="1" applyBorder="1" applyAlignment="1">
      <alignment horizontal="center"/>
    </xf>
    <xf numFmtId="0" fontId="62" fillId="0" borderId="85" xfId="0" applyFont="1" applyBorder="1" applyAlignment="1">
      <alignment vertical="center" wrapText="1"/>
    </xf>
    <xf numFmtId="0" fontId="63" fillId="0" borderId="86" xfId="0" applyFont="1" applyBorder="1" applyAlignment="1">
      <alignment vertical="center" wrapText="1"/>
    </xf>
    <xf numFmtId="0" fontId="62" fillId="0" borderId="86" xfId="0" applyFont="1" applyBorder="1" applyAlignment="1">
      <alignment vertical="center" wrapText="1"/>
    </xf>
    <xf numFmtId="0" fontId="31" fillId="0" borderId="86" xfId="0" applyFont="1" applyBorder="1" applyAlignment="1">
      <alignment vertical="center"/>
    </xf>
    <xf numFmtId="0" fontId="31" fillId="0" borderId="86" xfId="0" applyFont="1" applyBorder="1" applyAlignment="1">
      <alignment vertical="center" wrapText="1"/>
    </xf>
    <xf numFmtId="0" fontId="31" fillId="0" borderId="91" xfId="0" applyFont="1" applyBorder="1" applyAlignment="1">
      <alignment vertical="center" wrapText="1"/>
    </xf>
    <xf numFmtId="0" fontId="64" fillId="2" borderId="57" xfId="0" applyFont="1" applyFill="1" applyBorder="1" applyAlignment="1">
      <alignment horizontal="center" vertical="center"/>
    </xf>
    <xf numFmtId="0" fontId="64" fillId="18" borderId="57" xfId="0" applyFont="1" applyFill="1" applyBorder="1" applyAlignment="1">
      <alignment horizontal="center" vertical="center"/>
    </xf>
    <xf numFmtId="9" fontId="4" fillId="0" borderId="0" xfId="0" applyNumberFormat="1" applyFont="1" applyAlignment="1">
      <alignment horizontal="center"/>
    </xf>
    <xf numFmtId="10" fontId="4" fillId="0" borderId="0" xfId="0" applyNumberFormat="1" applyFont="1"/>
    <xf numFmtId="0" fontId="65" fillId="0" borderId="0" xfId="0" applyFont="1"/>
    <xf numFmtId="0" fontId="14" fillId="8" borderId="14" xfId="0" applyFont="1" applyFill="1" applyBorder="1" applyAlignment="1">
      <alignment wrapText="1"/>
    </xf>
    <xf numFmtId="0" fontId="24" fillId="8" borderId="14" xfId="0" applyFont="1" applyFill="1" applyBorder="1" applyAlignment="1">
      <alignment wrapText="1"/>
    </xf>
    <xf numFmtId="0" fontId="18" fillId="11" borderId="14" xfId="0" applyFont="1" applyFill="1" applyBorder="1" applyAlignment="1">
      <alignment wrapText="1"/>
    </xf>
    <xf numFmtId="0" fontId="25" fillId="0" borderId="14" xfId="0" applyFont="1" applyBorder="1" applyAlignment="1">
      <alignment wrapText="1"/>
    </xf>
    <xf numFmtId="0" fontId="24" fillId="0" borderId="14" xfId="0" applyFont="1" applyBorder="1" applyAlignment="1">
      <alignment wrapText="1"/>
    </xf>
    <xf numFmtId="0" fontId="26" fillId="0" borderId="0" xfId="0" applyFont="1"/>
    <xf numFmtId="0" fontId="28" fillId="8" borderId="14" xfId="0" applyFont="1" applyFill="1" applyBorder="1" applyAlignment="1">
      <alignment wrapText="1"/>
    </xf>
    <xf numFmtId="0" fontId="28" fillId="0" borderId="14" xfId="0" applyFont="1" applyBorder="1" applyAlignment="1">
      <alignment wrapText="1"/>
    </xf>
    <xf numFmtId="0" fontId="4" fillId="27" borderId="57" xfId="0" applyFont="1" applyFill="1" applyBorder="1"/>
    <xf numFmtId="0" fontId="4" fillId="7" borderId="14" xfId="0" applyFont="1" applyFill="1" applyBorder="1"/>
    <xf numFmtId="0" fontId="66" fillId="0" borderId="0" xfId="0" applyFont="1"/>
    <xf numFmtId="0" fontId="11" fillId="8" borderId="14" xfId="0" applyFont="1" applyFill="1" applyBorder="1" applyAlignment="1">
      <alignment horizontal="right"/>
    </xf>
    <xf numFmtId="0" fontId="11" fillId="0" borderId="14" xfId="0" applyFont="1" applyBorder="1" applyAlignment="1">
      <alignment horizontal="right"/>
    </xf>
    <xf numFmtId="0" fontId="5" fillId="0" borderId="0" xfId="0" applyFont="1" applyAlignment="1">
      <alignment wrapText="1"/>
    </xf>
    <xf numFmtId="168" fontId="5" fillId="0" borderId="0" xfId="0" applyNumberFormat="1" applyFont="1"/>
    <xf numFmtId="0" fontId="67" fillId="0" borderId="0" xfId="0" applyFont="1" applyAlignment="1">
      <alignment wrapText="1"/>
    </xf>
    <xf numFmtId="0" fontId="33" fillId="18" borderId="57" xfId="0" applyFont="1" applyFill="1" applyBorder="1" applyAlignment="1">
      <alignment horizontal="center"/>
    </xf>
    <xf numFmtId="0" fontId="33" fillId="18" borderId="57" xfId="0" applyFont="1" applyFill="1" applyBorder="1" applyAlignment="1">
      <alignment horizontal="center" vertical="center" wrapText="1"/>
    </xf>
    <xf numFmtId="0" fontId="33" fillId="2" borderId="57" xfId="0" applyFont="1" applyFill="1" applyBorder="1" applyAlignment="1">
      <alignment horizontal="center" vertical="center" wrapText="1"/>
    </xf>
    <xf numFmtId="0" fontId="68" fillId="11" borderId="92" xfId="0" applyFont="1" applyFill="1" applyBorder="1" applyAlignment="1">
      <alignment horizontal="center" vertical="center" wrapText="1"/>
    </xf>
    <xf numFmtId="0" fontId="4" fillId="6" borderId="57" xfId="0" applyFont="1" applyFill="1" applyBorder="1" applyAlignment="1">
      <alignment vertical="center"/>
    </xf>
    <xf numFmtId="0" fontId="69" fillId="18" borderId="81" xfId="0" applyFont="1" applyFill="1" applyBorder="1" applyAlignment="1">
      <alignment horizontal="center" vertical="center"/>
    </xf>
    <xf numFmtId="0" fontId="69" fillId="18" borderId="93" xfId="0" applyFont="1" applyFill="1" applyBorder="1" applyAlignment="1">
      <alignment horizontal="center" vertical="center"/>
    </xf>
    <xf numFmtId="0" fontId="69" fillId="18" borderId="93" xfId="0" applyFont="1" applyFill="1" applyBorder="1" applyAlignment="1">
      <alignment horizontal="center" vertical="center" wrapText="1"/>
    </xf>
    <xf numFmtId="0" fontId="69" fillId="18" borderId="57" xfId="0" applyFont="1" applyFill="1" applyBorder="1" applyAlignment="1">
      <alignment horizontal="center" vertical="center" wrapText="1"/>
    </xf>
    <xf numFmtId="0" fontId="4" fillId="18" borderId="57" xfId="0" applyFont="1" applyFill="1" applyBorder="1" applyAlignment="1">
      <alignment vertical="center"/>
    </xf>
    <xf numFmtId="0" fontId="33" fillId="18" borderId="57" xfId="0" applyFont="1" applyFill="1" applyBorder="1" applyAlignment="1">
      <alignment horizontal="center" vertical="center"/>
    </xf>
    <xf numFmtId="0" fontId="70" fillId="2" borderId="57" xfId="0" applyFont="1" applyFill="1" applyBorder="1" applyAlignment="1">
      <alignment vertical="center" wrapText="1"/>
    </xf>
    <xf numFmtId="0" fontId="70" fillId="18" borderId="57" xfId="0" applyFont="1" applyFill="1" applyBorder="1" applyAlignment="1">
      <alignment vertical="center" wrapText="1"/>
    </xf>
    <xf numFmtId="0" fontId="33" fillId="3" borderId="57" xfId="0" applyFont="1" applyFill="1" applyBorder="1" applyAlignment="1">
      <alignment horizontal="center" vertical="center" wrapText="1"/>
    </xf>
    <xf numFmtId="0" fontId="71" fillId="0" borderId="0" xfId="0" applyFont="1"/>
    <xf numFmtId="168" fontId="4" fillId="0" borderId="0" xfId="0" applyNumberFormat="1" applyFont="1" applyAlignment="1">
      <alignment horizontal="right"/>
    </xf>
    <xf numFmtId="0" fontId="5" fillId="0" borderId="0" xfId="0" applyFont="1" applyAlignment="1">
      <alignment horizontal="right"/>
    </xf>
    <xf numFmtId="4" fontId="34" fillId="0" borderId="0" xfId="0" applyNumberFormat="1" applyFont="1" applyAlignment="1">
      <alignment horizontal="right"/>
    </xf>
    <xf numFmtId="10" fontId="34" fillId="0" borderId="0" xfId="0" applyNumberFormat="1" applyFont="1" applyAlignment="1">
      <alignment horizontal="right"/>
    </xf>
    <xf numFmtId="168" fontId="34" fillId="0" borderId="0" xfId="0" applyNumberFormat="1" applyFont="1" applyAlignment="1">
      <alignment horizontal="right"/>
    </xf>
    <xf numFmtId="10" fontId="34" fillId="0" borderId="0" xfId="0" applyNumberFormat="1" applyFont="1" applyAlignment="1">
      <alignment horizontal="center"/>
    </xf>
    <xf numFmtId="0" fontId="34" fillId="0" borderId="0" xfId="0" applyFont="1"/>
    <xf numFmtId="0" fontId="34" fillId="0" borderId="0" xfId="0" applyFont="1" applyAlignment="1">
      <alignment horizontal="right"/>
    </xf>
    <xf numFmtId="10" fontId="34" fillId="0" borderId="0" xfId="0" applyNumberFormat="1" applyFont="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4" xfId="0" applyFont="1" applyFill="1" applyBorder="1" applyAlignment="1">
      <alignment vertical="top" wrapText="1"/>
    </xf>
    <xf numFmtId="0" fontId="2" fillId="0" borderId="5" xfId="0" applyFont="1" applyBorder="1"/>
    <xf numFmtId="0" fontId="2" fillId="0" borderId="6" xfId="0" applyFont="1" applyBorder="1"/>
    <xf numFmtId="0" fontId="2" fillId="0" borderId="7" xfId="0" applyFont="1" applyBorder="1"/>
    <xf numFmtId="0" fontId="0" fillId="0" borderId="0" xfId="0"/>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16" fillId="11" borderId="23" xfId="0" applyFont="1" applyFill="1" applyBorder="1" applyAlignment="1">
      <alignment horizontal="center" wrapText="1"/>
    </xf>
    <xf numFmtId="0" fontId="2" fillId="0" borderId="24" xfId="0" applyFont="1" applyBorder="1"/>
    <xf numFmtId="0" fontId="2" fillId="0" borderId="25" xfId="0" applyFont="1" applyBorder="1"/>
    <xf numFmtId="0" fontId="19" fillId="11" borderId="23" xfId="0" applyFont="1" applyFill="1" applyBorder="1" applyAlignment="1">
      <alignment horizontal="center" vertical="center" wrapText="1"/>
    </xf>
    <xf numFmtId="0" fontId="13" fillId="9" borderId="27" xfId="0" applyFont="1" applyFill="1" applyBorder="1" applyAlignment="1">
      <alignment horizontal="center" vertical="center" wrapText="1"/>
    </xf>
    <xf numFmtId="0" fontId="2" fillId="0" borderId="34" xfId="0" applyFont="1" applyBorder="1"/>
    <xf numFmtId="0" fontId="2" fillId="0" borderId="28" xfId="0" applyFont="1" applyBorder="1"/>
    <xf numFmtId="0" fontId="14" fillId="10" borderId="23" xfId="0" applyFont="1" applyFill="1" applyBorder="1" applyAlignment="1">
      <alignment horizontal="center" wrapText="1"/>
    </xf>
    <xf numFmtId="0" fontId="19" fillId="12" borderId="30" xfId="0" applyFont="1" applyFill="1" applyBorder="1" applyAlignment="1">
      <alignment horizontal="center" wrapText="1"/>
    </xf>
    <xf numFmtId="0" fontId="2" fillId="0" borderId="31" xfId="0" applyFont="1" applyBorder="1"/>
    <xf numFmtId="0" fontId="2" fillId="0" borderId="32" xfId="0" applyFont="1" applyBorder="1"/>
    <xf numFmtId="0" fontId="2" fillId="0" borderId="36" xfId="0" applyFont="1" applyBorder="1"/>
    <xf numFmtId="0" fontId="2" fillId="0" borderId="37" xfId="0" applyFont="1" applyBorder="1"/>
    <xf numFmtId="0" fontId="2" fillId="0" borderId="38" xfId="0" applyFont="1" applyBorder="1"/>
    <xf numFmtId="0" fontId="2" fillId="0" borderId="39" xfId="0" applyFont="1" applyBorder="1"/>
    <xf numFmtId="0" fontId="2" fillId="0" borderId="33" xfId="0" applyFont="1" applyBorder="1"/>
    <xf numFmtId="0" fontId="14" fillId="10" borderId="20" xfId="0" applyFont="1" applyFill="1" applyBorder="1" applyAlignment="1">
      <alignment horizontal="center" wrapText="1"/>
    </xf>
    <xf numFmtId="0" fontId="2" fillId="0" borderId="21" xfId="0" applyFont="1" applyBorder="1"/>
    <xf numFmtId="0" fontId="2" fillId="0" borderId="22" xfId="0" applyFont="1" applyBorder="1"/>
    <xf numFmtId="0" fontId="1" fillId="2"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13" fillId="9" borderId="20" xfId="0" applyFont="1" applyFill="1" applyBorder="1" applyAlignment="1">
      <alignment horizontal="center" vertical="center" wrapText="1"/>
    </xf>
    <xf numFmtId="0" fontId="15" fillId="11" borderId="23" xfId="0" applyFont="1" applyFill="1" applyBorder="1" applyAlignment="1">
      <alignment horizontal="center" wrapText="1"/>
    </xf>
    <xf numFmtId="0" fontId="16" fillId="12" borderId="23" xfId="0" applyFont="1" applyFill="1" applyBorder="1" applyAlignment="1">
      <alignment horizontal="center" wrapText="1"/>
    </xf>
    <xf numFmtId="0" fontId="16" fillId="0" borderId="23" xfId="0" applyFont="1" applyBorder="1" applyAlignment="1">
      <alignment horizontal="center" wrapText="1"/>
    </xf>
    <xf numFmtId="0" fontId="14" fillId="10" borderId="27" xfId="0" applyFont="1" applyFill="1" applyBorder="1" applyAlignment="1">
      <alignment horizontal="center" wrapText="1"/>
    </xf>
    <xf numFmtId="0" fontId="2" fillId="0" borderId="29" xfId="0" applyFont="1" applyBorder="1"/>
    <xf numFmtId="3" fontId="16" fillId="11" borderId="23" xfId="0" applyNumberFormat="1" applyFont="1" applyFill="1" applyBorder="1" applyAlignment="1">
      <alignment horizontal="center"/>
    </xf>
    <xf numFmtId="165" fontId="16" fillId="11" borderId="27" xfId="0" applyNumberFormat="1" applyFont="1" applyFill="1" applyBorder="1" applyAlignment="1">
      <alignment horizontal="center" wrapText="1"/>
    </xf>
    <xf numFmtId="3" fontId="16" fillId="11" borderId="23" xfId="0" applyNumberFormat="1" applyFont="1" applyFill="1" applyBorder="1" applyAlignment="1">
      <alignment horizontal="center" wrapText="1"/>
    </xf>
    <xf numFmtId="0" fontId="16" fillId="11" borderId="20" xfId="0" applyFont="1" applyFill="1" applyBorder="1" applyAlignment="1">
      <alignment horizontal="center" wrapText="1"/>
    </xf>
    <xf numFmtId="0" fontId="20" fillId="0" borderId="23" xfId="0" applyFont="1" applyBorder="1" applyAlignment="1">
      <alignment vertical="top"/>
    </xf>
    <xf numFmtId="0" fontId="21" fillId="0" borderId="23" xfId="0" applyFont="1" applyBorder="1" applyAlignment="1">
      <alignment vertical="top"/>
    </xf>
    <xf numFmtId="0" fontId="11" fillId="0" borderId="23" xfId="0" applyFont="1" applyBorder="1" applyAlignment="1">
      <alignment vertical="top"/>
    </xf>
    <xf numFmtId="0" fontId="16" fillId="0" borderId="23" xfId="0" applyFont="1" applyBorder="1" applyAlignment="1">
      <alignment horizontal="center" vertical="center" wrapText="1"/>
    </xf>
    <xf numFmtId="0" fontId="13" fillId="9" borderId="23" xfId="0" applyFont="1" applyFill="1" applyBorder="1" applyAlignment="1">
      <alignment horizontal="center" vertical="center" wrapText="1"/>
    </xf>
    <xf numFmtId="0" fontId="24" fillId="0" borderId="23" xfId="0" applyFont="1" applyBorder="1" applyAlignment="1">
      <alignment horizontal="center" wrapText="1"/>
    </xf>
    <xf numFmtId="0" fontId="16" fillId="13" borderId="23" xfId="0" applyFont="1" applyFill="1" applyBorder="1" applyAlignment="1">
      <alignment vertical="center" wrapText="1"/>
    </xf>
    <xf numFmtId="0" fontId="28" fillId="0" borderId="23" xfId="0" applyFont="1" applyBorder="1" applyAlignment="1">
      <alignment horizontal="center" wrapText="1"/>
    </xf>
    <xf numFmtId="0" fontId="17" fillId="15" borderId="47" xfId="0" applyFont="1" applyFill="1" applyBorder="1" applyAlignment="1">
      <alignment vertical="center" wrapText="1"/>
    </xf>
    <xf numFmtId="0" fontId="2" fillId="0" borderId="51" xfId="0" applyFont="1" applyBorder="1"/>
    <xf numFmtId="0" fontId="2" fillId="0" borderId="52" xfId="0" applyFont="1" applyBorder="1"/>
    <xf numFmtId="0" fontId="17" fillId="16" borderId="48" xfId="0" applyFont="1" applyFill="1" applyBorder="1"/>
    <xf numFmtId="0" fontId="2" fillId="0" borderId="49" xfId="0" applyFont="1" applyBorder="1"/>
    <xf numFmtId="0" fontId="2" fillId="0" borderId="50" xfId="0" applyFont="1" applyBorder="1"/>
    <xf numFmtId="0" fontId="17" fillId="17" borderId="48" xfId="0" applyFont="1" applyFill="1" applyBorder="1"/>
    <xf numFmtId="0" fontId="17" fillId="17" borderId="54" xfId="0" applyFont="1" applyFill="1" applyBorder="1"/>
    <xf numFmtId="0" fontId="2" fillId="0" borderId="55" xfId="0" applyFont="1" applyBorder="1"/>
    <xf numFmtId="0" fontId="2" fillId="0" borderId="56" xfId="0" applyFont="1" applyBorder="1"/>
    <xf numFmtId="0" fontId="17" fillId="15" borderId="48" xfId="0" applyFont="1" applyFill="1" applyBorder="1"/>
    <xf numFmtId="0" fontId="30" fillId="16" borderId="47" xfId="0" applyFont="1" applyFill="1" applyBorder="1" applyAlignment="1">
      <alignment vertical="center" wrapText="1"/>
    </xf>
    <xf numFmtId="0" fontId="30" fillId="17" borderId="47" xfId="0" applyFont="1" applyFill="1" applyBorder="1" applyAlignment="1">
      <alignment vertical="center" wrapText="1"/>
    </xf>
    <xf numFmtId="0" fontId="2" fillId="0" borderId="53" xfId="0" applyFont="1" applyBorder="1"/>
    <xf numFmtId="0" fontId="17" fillId="14" borderId="44" xfId="0" applyFont="1" applyFill="1" applyBorder="1"/>
    <xf numFmtId="0" fontId="2" fillId="0" borderId="45" xfId="0" applyFont="1" applyBorder="1"/>
    <xf numFmtId="0" fontId="2" fillId="0" borderId="46" xfId="0" applyFont="1" applyBorder="1"/>
    <xf numFmtId="0" fontId="32" fillId="0" borderId="0" xfId="0" applyFont="1" applyAlignment="1">
      <alignment horizontal="center"/>
    </xf>
    <xf numFmtId="0" fontId="33" fillId="3" borderId="1" xfId="0" applyFont="1" applyFill="1" applyBorder="1" applyAlignment="1">
      <alignment horizontal="center"/>
    </xf>
    <xf numFmtId="0" fontId="34" fillId="8" borderId="4" xfId="0" applyFont="1" applyFill="1" applyBorder="1" applyAlignment="1">
      <alignment vertical="top" wrapText="1"/>
    </xf>
    <xf numFmtId="0" fontId="33" fillId="2" borderId="1" xfId="0" applyFont="1" applyFill="1" applyBorder="1" applyAlignment="1">
      <alignment horizontal="left"/>
    </xf>
    <xf numFmtId="0" fontId="4" fillId="8" borderId="4" xfId="0" applyFont="1" applyFill="1" applyBorder="1"/>
    <xf numFmtId="0" fontId="7" fillId="5" borderId="64" xfId="0" applyFont="1" applyFill="1" applyBorder="1" applyAlignment="1">
      <alignment horizontal="center"/>
    </xf>
    <xf numFmtId="0" fontId="5" fillId="7" borderId="4" xfId="0" applyFont="1" applyFill="1" applyBorder="1" applyAlignment="1">
      <alignment horizontal="center"/>
    </xf>
    <xf numFmtId="0" fontId="33" fillId="3" borderId="1" xfId="0" applyFont="1" applyFill="1" applyBorder="1" applyAlignment="1">
      <alignment horizontal="left"/>
    </xf>
    <xf numFmtId="0" fontId="34" fillId="8" borderId="4" xfId="0" applyFont="1" applyFill="1" applyBorder="1" applyAlignment="1">
      <alignment vertical="top"/>
    </xf>
    <xf numFmtId="0" fontId="5" fillId="0" borderId="0" xfId="0" applyFont="1"/>
    <xf numFmtId="0" fontId="31" fillId="2" borderId="1" xfId="0" applyFont="1" applyFill="1" applyBorder="1"/>
    <xf numFmtId="0" fontId="46" fillId="22" borderId="41" xfId="0" applyFont="1" applyFill="1" applyBorder="1" applyAlignment="1">
      <alignment horizontal="center" vertical="center" wrapText="1"/>
    </xf>
    <xf numFmtId="0" fontId="2" fillId="0" borderId="72" xfId="0" applyFont="1" applyBorder="1"/>
    <xf numFmtId="0" fontId="46" fillId="11" borderId="82" xfId="0" applyFont="1" applyFill="1" applyBorder="1" applyAlignment="1">
      <alignment horizontal="left" vertical="center" wrapText="1"/>
    </xf>
    <xf numFmtId="0" fontId="2" fillId="0" borderId="83" xfId="0" applyFont="1" applyBorder="1"/>
    <xf numFmtId="0" fontId="46" fillId="21" borderId="41" xfId="0" applyFont="1" applyFill="1" applyBorder="1" applyAlignment="1">
      <alignment horizontal="center" vertical="center" wrapText="1"/>
    </xf>
    <xf numFmtId="10" fontId="46" fillId="21" borderId="41" xfId="0" applyNumberFormat="1" applyFont="1" applyFill="1" applyBorder="1" applyAlignment="1">
      <alignment horizontal="center" vertical="center" wrapText="1"/>
    </xf>
    <xf numFmtId="1" fontId="46" fillId="0" borderId="41" xfId="0" applyNumberFormat="1" applyFont="1" applyBorder="1" applyAlignment="1">
      <alignment horizontal="center" vertical="center" wrapText="1"/>
    </xf>
    <xf numFmtId="0" fontId="46" fillId="11" borderId="41" xfId="0" applyFont="1" applyFill="1" applyBorder="1" applyAlignment="1">
      <alignment horizontal="center" vertical="center" wrapText="1"/>
    </xf>
    <xf numFmtId="0" fontId="46" fillId="0" borderId="41" xfId="0" applyFont="1" applyBorder="1" applyAlignment="1">
      <alignment horizontal="left" vertical="center" wrapText="1"/>
    </xf>
    <xf numFmtId="0" fontId="46" fillId="11" borderId="41" xfId="0" applyFont="1" applyFill="1" applyBorder="1" applyAlignment="1">
      <alignment horizontal="left" vertical="center" wrapText="1"/>
    </xf>
    <xf numFmtId="1" fontId="46" fillId="21" borderId="41" xfId="0" applyNumberFormat="1" applyFont="1" applyFill="1" applyBorder="1" applyAlignment="1">
      <alignment horizontal="center" vertical="center" wrapText="1"/>
    </xf>
    <xf numFmtId="1" fontId="46" fillId="11" borderId="41" xfId="0" applyNumberFormat="1" applyFont="1" applyFill="1" applyBorder="1" applyAlignment="1">
      <alignment horizontal="center" vertical="center" wrapText="1"/>
    </xf>
    <xf numFmtId="0" fontId="46" fillId="11" borderId="41" xfId="0" applyFont="1" applyFill="1" applyBorder="1" applyAlignment="1">
      <alignment vertical="center" wrapText="1"/>
    </xf>
    <xf numFmtId="0" fontId="4" fillId="0" borderId="41" xfId="0" applyFont="1" applyBorder="1" applyAlignment="1">
      <alignment horizontal="center" vertical="center"/>
    </xf>
    <xf numFmtId="0" fontId="46" fillId="0" borderId="32" xfId="0" applyFont="1" applyBorder="1" applyAlignment="1">
      <alignment horizontal="left" vertical="center" wrapText="1"/>
    </xf>
    <xf numFmtId="0" fontId="2" fillId="0" borderId="76" xfId="0" applyFont="1" applyBorder="1"/>
    <xf numFmtId="0" fontId="50" fillId="21" borderId="41" xfId="0" applyFont="1" applyFill="1" applyBorder="1" applyAlignment="1">
      <alignment horizontal="center" vertical="center" textRotation="90" wrapText="1"/>
    </xf>
    <xf numFmtId="0" fontId="2" fillId="0" borderId="67" xfId="0" applyFont="1" applyBorder="1"/>
    <xf numFmtId="0" fontId="2" fillId="0" borderId="77" xfId="0" applyFont="1" applyBorder="1"/>
    <xf numFmtId="0" fontId="46" fillId="11" borderId="65" xfId="0" applyFont="1" applyFill="1" applyBorder="1" applyAlignment="1">
      <alignment horizontal="center" vertical="center" wrapText="1"/>
    </xf>
    <xf numFmtId="0" fontId="2" fillId="0" borderId="73" xfId="0" applyFont="1" applyBorder="1"/>
    <xf numFmtId="0" fontId="52" fillId="11" borderId="41" xfId="0" applyFont="1" applyFill="1" applyBorder="1" applyAlignment="1">
      <alignment vertical="center" wrapText="1"/>
    </xf>
    <xf numFmtId="166" fontId="41" fillId="3" borderId="41" xfId="0" applyNumberFormat="1" applyFont="1" applyFill="1" applyBorder="1" applyAlignment="1">
      <alignment horizontal="center" vertical="center" textRotation="90" wrapText="1"/>
    </xf>
    <xf numFmtId="166" fontId="41" fillId="2" borderId="41" xfId="0" applyNumberFormat="1" applyFont="1" applyFill="1" applyBorder="1" applyAlignment="1">
      <alignment horizontal="center" vertical="center" wrapText="1"/>
    </xf>
    <xf numFmtId="0" fontId="4" fillId="18" borderId="65" xfId="0" applyFont="1" applyFill="1" applyBorder="1"/>
    <xf numFmtId="0" fontId="2" fillId="0" borderId="69" xfId="0" applyFont="1" applyBorder="1"/>
    <xf numFmtId="0" fontId="33" fillId="3" borderId="70" xfId="0" applyFont="1" applyFill="1" applyBorder="1" applyAlignment="1">
      <alignment horizontal="center" vertical="center" wrapText="1"/>
    </xf>
    <xf numFmtId="0" fontId="2" fillId="0" borderId="71" xfId="0" applyFont="1" applyBorder="1"/>
    <xf numFmtId="0" fontId="2" fillId="0" borderId="74" xfId="0" applyFont="1" applyBorder="1"/>
    <xf numFmtId="0" fontId="5" fillId="0" borderId="23" xfId="0" applyFont="1" applyBorder="1" applyAlignment="1">
      <alignment horizontal="center" vertical="center"/>
    </xf>
    <xf numFmtId="0" fontId="39" fillId="0" borderId="67" xfId="0" applyFont="1" applyBorder="1" applyAlignment="1">
      <alignment horizontal="left" vertical="top"/>
    </xf>
    <xf numFmtId="166" fontId="40" fillId="3" borderId="68" xfId="0" applyNumberFormat="1" applyFont="1" applyFill="1" applyBorder="1" applyAlignment="1">
      <alignment horizontal="center" vertical="center" textRotation="90" wrapText="1"/>
    </xf>
    <xf numFmtId="166" fontId="40" fillId="3" borderId="68" xfId="0" applyNumberFormat="1" applyFont="1" applyFill="1" applyBorder="1" applyAlignment="1">
      <alignment horizontal="center" vertical="center" wrapText="1"/>
    </xf>
    <xf numFmtId="3" fontId="46" fillId="21" borderId="41" xfId="0" applyNumberFormat="1" applyFont="1" applyFill="1" applyBorder="1" applyAlignment="1">
      <alignment horizontal="center" vertical="center" wrapText="1"/>
    </xf>
    <xf numFmtId="0" fontId="45" fillId="21" borderId="41" xfId="0" applyFont="1" applyFill="1" applyBorder="1" applyAlignment="1">
      <alignment horizontal="center" vertical="center" textRotation="90" wrapText="1"/>
    </xf>
    <xf numFmtId="0" fontId="60" fillId="3" borderId="1" xfId="0" applyFont="1" applyFill="1" applyBorder="1" applyAlignment="1">
      <alignment horizontal="center"/>
    </xf>
    <xf numFmtId="0" fontId="55" fillId="0" borderId="90" xfId="0" applyFont="1" applyBorder="1" applyAlignment="1">
      <alignment horizontal="center"/>
    </xf>
    <xf numFmtId="0" fontId="2" fillId="0" borderId="87" xfId="0" applyFont="1" applyBorder="1"/>
    <xf numFmtId="0" fontId="2" fillId="0" borderId="88" xfId="0" applyFont="1" applyBorder="1"/>
    <xf numFmtId="0" fontId="16" fillId="13" borderId="23" xfId="0" applyFont="1" applyFill="1" applyBorder="1" applyAlignment="1">
      <alignment wrapText="1"/>
    </xf>
    <xf numFmtId="0" fontId="31" fillId="2" borderId="1" xfId="0" applyFont="1" applyFill="1" applyBorder="1" applyAlignment="1">
      <alignment vertical="center"/>
    </xf>
    <xf numFmtId="0" fontId="33" fillId="2" borderId="1" xfId="0" applyFont="1" applyFill="1" applyBorder="1" applyAlignment="1">
      <alignment horizontal="center" vertical="center" wrapText="1"/>
    </xf>
    <xf numFmtId="0" fontId="87" fillId="12" borderId="20" xfId="0" applyFont="1" applyFill="1" applyBorder="1" applyAlignment="1">
      <alignment horizontal="center" wrapText="1"/>
    </xf>
    <xf numFmtId="0" fontId="88" fillId="11" borderId="14" xfId="0" applyFont="1" applyFill="1" applyBorder="1" applyAlignment="1">
      <alignment horizontal="center" wrapText="1"/>
    </xf>
    <xf numFmtId="0" fontId="88" fillId="11" borderId="23" xfId="0" applyFont="1" applyFill="1" applyBorder="1" applyAlignment="1">
      <alignment horizontal="center" wrapText="1"/>
    </xf>
    <xf numFmtId="0" fontId="89" fillId="0" borderId="30" xfId="0" applyFont="1" applyBorder="1" applyAlignment="1">
      <alignment horizontal="center" wrapText="1"/>
    </xf>
    <xf numFmtId="0" fontId="90" fillId="9" borderId="27" xfId="0" applyFont="1" applyFill="1" applyBorder="1" applyAlignment="1">
      <alignment horizontal="center" vertical="center" wrapText="1"/>
    </xf>
    <xf numFmtId="0" fontId="91" fillId="11" borderId="35" xfId="1" applyFill="1" applyBorder="1" applyAlignment="1">
      <alignment horizontal="center" wrapText="1"/>
    </xf>
    <xf numFmtId="0" fontId="19" fillId="11" borderId="41" xfId="0" applyFont="1" applyFill="1" applyBorder="1" applyAlignment="1">
      <alignment horizontal="center" vertical="center" wrapText="1"/>
    </xf>
    <xf numFmtId="0" fontId="19" fillId="11" borderId="41" xfId="0" applyFont="1" applyFill="1" applyBorder="1" applyAlignment="1">
      <alignment horizontal="center" wrapText="1"/>
    </xf>
    <xf numFmtId="0" fontId="91" fillId="11" borderId="41" xfId="1" applyFill="1" applyBorder="1" applyAlignment="1">
      <alignment horizontal="center" wrapText="1"/>
    </xf>
    <xf numFmtId="0" fontId="2" fillId="0" borderId="93" xfId="0" applyFont="1" applyBorder="1"/>
    <xf numFmtId="0" fontId="31" fillId="2" borderId="57" xfId="0" applyFont="1" applyFill="1" applyBorder="1" applyAlignment="1">
      <alignment wrapText="1"/>
    </xf>
    <xf numFmtId="0" fontId="0" fillId="0" borderId="0" xfId="0" applyAlignment="1">
      <alignment wrapText="1"/>
    </xf>
    <xf numFmtId="0" fontId="31" fillId="0" borderId="86" xfId="0" applyFont="1" applyBorder="1" applyAlignment="1">
      <alignment horizontal="left" wrapText="1"/>
    </xf>
    <xf numFmtId="0" fontId="4" fillId="0" borderId="0" xfId="0" applyFont="1" applyAlignment="1">
      <alignment wrapText="1"/>
    </xf>
    <xf numFmtId="0" fontId="17" fillId="7" borderId="14" xfId="0" applyFont="1" applyFill="1" applyBorder="1" applyAlignment="1">
      <alignment wrapText="1"/>
    </xf>
    <xf numFmtId="0" fontId="31" fillId="0" borderId="86" xfId="0" applyFont="1" applyBorder="1" applyAlignment="1">
      <alignment horizontal="center" wrapText="1"/>
    </xf>
    <xf numFmtId="0" fontId="31" fillId="0" borderId="0" xfId="0" applyFont="1" applyAlignment="1">
      <alignment wrapText="1"/>
    </xf>
    <xf numFmtId="0" fontId="55" fillId="0" borderId="87" xfId="0" applyFont="1" applyBorder="1" applyAlignment="1">
      <alignment horizontal="center" wrapText="1"/>
    </xf>
    <xf numFmtId="9" fontId="4" fillId="0" borderId="0" xfId="0" applyNumberFormat="1" applyFont="1"/>
    <xf numFmtId="0" fontId="7" fillId="5" borderId="14" xfId="0" applyFont="1" applyFill="1" applyBorder="1" applyAlignment="1">
      <alignment horizontal="center" wrapText="1"/>
    </xf>
    <xf numFmtId="0" fontId="5" fillId="7" borderId="14"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ANALYSIS'!$S$6:$S$9</c:f>
              <c:strCache>
                <c:ptCount val="4"/>
                <c:pt idx="0">
                  <c:v>Time-based activities</c:v>
                </c:pt>
                <c:pt idx="1">
                  <c:v>Late activities</c:v>
                </c:pt>
                <c:pt idx="2">
                  <c:v>Activities ahead of schedule</c:v>
                </c:pt>
                <c:pt idx="3">
                  <c:v>Completed activities</c:v>
                </c:pt>
              </c:strCache>
            </c:strRef>
          </c:cat>
          <c:val>
            <c:numRef>
              <c:f>'2 - REVIEW AND ANALYSIS'!$T$6:$T$9</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60B-44B5-8AD6-0C19FD24AE10}"/>
            </c:ext>
          </c:extLst>
        </c:ser>
        <c:dLbls>
          <c:showLegendKey val="0"/>
          <c:showVal val="0"/>
          <c:showCatName val="0"/>
          <c:showSerName val="0"/>
          <c:showPercent val="0"/>
          <c:showBubbleSize val="0"/>
        </c:dLbls>
        <c:gapWidth val="150"/>
        <c:axId val="1684967320"/>
        <c:axId val="1995707404"/>
      </c:barChart>
      <c:catAx>
        <c:axId val="1684967320"/>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95707404"/>
        <c:crosses val="autoZero"/>
        <c:auto val="1"/>
        <c:lblAlgn val="ctr"/>
        <c:lblOffset val="100"/>
        <c:noMultiLvlLbl val="1"/>
      </c:catAx>
      <c:valAx>
        <c:axId val="1995707404"/>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684967320"/>
        <c:crosses val="max"/>
        <c:crossBetween val="between"/>
        <c:majorUnit val="1"/>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ANALYSIS'!$S$24:$S$28</c:f>
              <c:strCache>
                <c:ptCount val="5"/>
                <c:pt idx="0">
                  <c:v>Indicators definitively achieved (100% or more)</c:v>
                </c:pt>
                <c:pt idx="1">
                  <c:v>Indicators almost reached (75% and 100%)</c:v>
                </c:pt>
                <c:pt idx="2">
                  <c:v>Indicators partially achieved (50% and 75%)</c:v>
                </c:pt>
                <c:pt idx="3">
                  <c:v>Indicators only slightly achieved (25% and 50%)</c:v>
                </c:pt>
                <c:pt idx="4">
                  <c:v>Indicators not reached (0 and 25%)</c:v>
                </c:pt>
              </c:strCache>
            </c:strRef>
          </c:cat>
          <c:val>
            <c:numRef>
              <c:f>'2 - REVIEW AND ANALYSIS'!$T$24:$T$28</c:f>
              <c:numCache>
                <c:formatCode>General</c:formatCode>
                <c:ptCount val="5"/>
                <c:pt idx="0">
                  <c:v>4</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B56-486C-B210-58FE2A533B08}"/>
            </c:ext>
          </c:extLst>
        </c:ser>
        <c:dLbls>
          <c:showLegendKey val="0"/>
          <c:showVal val="0"/>
          <c:showCatName val="0"/>
          <c:showSerName val="0"/>
          <c:showPercent val="0"/>
          <c:showBubbleSize val="0"/>
        </c:dLbls>
        <c:gapWidth val="150"/>
        <c:axId val="246236648"/>
        <c:axId val="914448567"/>
      </c:barChart>
      <c:catAx>
        <c:axId val="246236648"/>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914448567"/>
        <c:crosses val="autoZero"/>
        <c:auto val="1"/>
        <c:lblAlgn val="ctr"/>
        <c:lblOffset val="100"/>
        <c:noMultiLvlLbl val="1"/>
      </c:catAx>
      <c:valAx>
        <c:axId val="914448567"/>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246236648"/>
        <c:crosses val="max"/>
        <c:crossBetween val="between"/>
        <c:majorUnit val="1"/>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invertIfNegative val="1"/>
          <c:cat>
            <c:strRef>
              <c:f>'2 - REVIEW AND ANALYSIS'!$S$41:$S$43</c:f>
              <c:strCache>
                <c:ptCount val="3"/>
                <c:pt idx="0">
                  <c:v>Budget chapter 1 :XXXXX</c:v>
                </c:pt>
                <c:pt idx="1">
                  <c:v>Budget section 2:XXXXX</c:v>
                </c:pt>
                <c:pt idx="2">
                  <c:v>Budget chapter 3: :XXXXX</c:v>
                </c:pt>
              </c:strCache>
            </c:strRef>
          </c:cat>
          <c:val>
            <c:numRef>
              <c:f>'2 - REVIEW AND ANALYSIS'!$T$41:$T$43</c:f>
              <c:numCache>
                <c:formatCode>General</c:formatCode>
                <c:ptCount val="3"/>
                <c:pt idx="0">
                  <c:v>0</c:v>
                </c:pt>
                <c:pt idx="1">
                  <c:v>0</c:v>
                </c:pt>
                <c:pt idx="2">
                  <c:v>0</c:v>
                </c:pt>
              </c:numCache>
            </c:numRef>
          </c:val>
          <c:extLst>
            <c:ext xmlns:c16="http://schemas.microsoft.com/office/drawing/2014/chart" uri="{C3380CC4-5D6E-409C-BE32-E72D297353CC}">
              <c16:uniqueId val="{00000000-4535-46B5-920E-E509AFD861E2}"/>
            </c:ext>
          </c:extLst>
        </c:ser>
        <c:dLbls>
          <c:showLegendKey val="0"/>
          <c:showVal val="0"/>
          <c:showCatName val="0"/>
          <c:showSerName val="0"/>
          <c:showPercent val="0"/>
          <c:showBubbleSize val="0"/>
        </c:dLbls>
        <c:gapWidth val="150"/>
        <c:axId val="2077577878"/>
        <c:axId val="59399289"/>
      </c:barChart>
      <c:catAx>
        <c:axId val="207757787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59399289"/>
        <c:crosses val="autoZero"/>
        <c:auto val="1"/>
        <c:lblAlgn val="ctr"/>
        <c:lblOffset val="100"/>
        <c:noMultiLvlLbl val="1"/>
      </c:catAx>
      <c:valAx>
        <c:axId val="59399289"/>
        <c:scaling>
          <c:orientation val="minMax"/>
        </c:scaling>
        <c:delete val="0"/>
        <c:axPos val="l"/>
        <c:numFmt formatCode="General" sourceLinked="1"/>
        <c:majorTickMark val="cross"/>
        <c:minorTickMark val="cross"/>
        <c:tickLblPos val="nextTo"/>
        <c:spPr>
          <a:ln>
            <a:noFill/>
          </a:ln>
        </c:spPr>
        <c:crossAx val="2077577878"/>
        <c:crosses val="autoZero"/>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i="0">
                <a:solidFill>
                  <a:srgbClr val="757575"/>
                </a:solidFill>
                <a:latin typeface="+mn-lt"/>
              </a:defRPr>
            </a:pPr>
            <a:r>
              <a:rPr lang="en-US" b="0" i="0">
                <a:solidFill>
                  <a:srgbClr val="757575"/>
                </a:solidFill>
                <a:latin typeface="+mn-lt"/>
              </a:rPr>
              <a:t>M et F</a:t>
            </a:r>
          </a:p>
        </c:rich>
      </c:tx>
      <c:overlay val="0"/>
    </c:title>
    <c:autoTitleDeleted val="0"/>
    <c:plotArea>
      <c:layout/>
      <c:barChart>
        <c:barDir val="bar"/>
        <c:grouping val="stacked"/>
        <c:varyColors val="1"/>
        <c:ser>
          <c:idx val="0"/>
          <c:order val="0"/>
          <c:tx>
            <c:v>M</c:v>
          </c:tx>
          <c:spPr>
            <a:solidFill>
              <a:srgbClr val="4285F4"/>
            </a:solidFill>
            <a:ln cmpd="sng">
              <a:solidFill>
                <a:srgbClr val="000000"/>
              </a:solidFill>
            </a:ln>
          </c:spPr>
          <c:invertIfNegative val="1"/>
          <c:cat>
            <c:strRef>
              <c:f>'4.3 BENEFICIARY MONITORING'!$B$104:$M$104</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MONITORING'!$B$105:$M$105</c:f>
              <c:numCache>
                <c:formatCode>General</c:formatCode>
                <c:ptCount val="12"/>
                <c:pt idx="0">
                  <c:v>12</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59B-48DA-A553-35AC087C5396}"/>
            </c:ext>
          </c:extLst>
        </c:ser>
        <c:ser>
          <c:idx val="1"/>
          <c:order val="1"/>
          <c:tx>
            <c:v>F</c:v>
          </c:tx>
          <c:spPr>
            <a:solidFill>
              <a:srgbClr val="EA4335"/>
            </a:solidFill>
            <a:ln cmpd="sng">
              <a:solidFill>
                <a:srgbClr val="000000"/>
              </a:solidFill>
            </a:ln>
          </c:spPr>
          <c:invertIfNegative val="1"/>
          <c:cat>
            <c:strRef>
              <c:f>'4.3 BENEFICIARY MONITORING'!$B$104:$M$104</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MONITORING'!$B$106:$M$106</c:f>
              <c:numCache>
                <c:formatCode>General</c:formatCode>
                <c:ptCount val="12"/>
                <c:pt idx="0">
                  <c:v>12</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E59B-48DA-A553-35AC087C5396}"/>
            </c:ext>
          </c:extLst>
        </c:ser>
        <c:dLbls>
          <c:showLegendKey val="0"/>
          <c:showVal val="0"/>
          <c:showCatName val="0"/>
          <c:showSerName val="0"/>
          <c:showPercent val="0"/>
          <c:showBubbleSize val="0"/>
        </c:dLbls>
        <c:gapWidth val="150"/>
        <c:overlap val="100"/>
        <c:axId val="983468164"/>
        <c:axId val="547731417"/>
      </c:barChart>
      <c:catAx>
        <c:axId val="983468164"/>
        <c:scaling>
          <c:orientation val="maxMin"/>
        </c:scaling>
        <c:delete val="0"/>
        <c:axPos val="l"/>
        <c:title>
          <c:tx>
            <c:rich>
              <a:bodyPr/>
              <a:lstStyle/>
              <a:p>
                <a:pPr lvl="0">
                  <a:defRPr b="0" i="0">
                    <a:solidFill>
                      <a:srgbClr val="000000"/>
                    </a:solidFill>
                    <a:latin typeface="+mn-lt"/>
                  </a:defRPr>
                </a:pPr>
                <a:r>
                  <a:rPr lang="en-US" b="0" i="0">
                    <a:solidFill>
                      <a:srgbClr val="000000"/>
                    </a:solidFill>
                    <a:latin typeface="+mn-lt"/>
                  </a:rPr>
                  <a:t>Target populations / people directly concerned</a:t>
                </a: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547731417"/>
        <c:crosses val="autoZero"/>
        <c:auto val="1"/>
        <c:lblAlgn val="ctr"/>
        <c:lblOffset val="100"/>
        <c:noMultiLvlLbl val="1"/>
      </c:catAx>
      <c:valAx>
        <c:axId val="54773141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983468164"/>
        <c:crosses val="max"/>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M</c:v>
          </c:tx>
          <c:spPr>
            <a:solidFill>
              <a:srgbClr val="4285F4"/>
            </a:solidFill>
            <a:ln cmpd="sng">
              <a:solidFill>
                <a:srgbClr val="000000"/>
              </a:solidFill>
            </a:ln>
          </c:spPr>
          <c:invertIfNegative val="1"/>
          <c:cat>
            <c:strRef>
              <c:f>'4.3 BENEFICIARY MONITORING'!$B$115:$M$115</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MONITORING'!$B$116:$M$116</c:f>
              <c:numCache>
                <c:formatCode>General</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8A1-4A01-9197-33F2A8862641}"/>
            </c:ext>
          </c:extLst>
        </c:ser>
        <c:ser>
          <c:idx val="1"/>
          <c:order val="1"/>
          <c:tx>
            <c:v>F</c:v>
          </c:tx>
          <c:spPr>
            <a:solidFill>
              <a:srgbClr val="EA4335"/>
            </a:solidFill>
            <a:ln cmpd="sng">
              <a:solidFill>
                <a:srgbClr val="000000"/>
              </a:solidFill>
            </a:ln>
          </c:spPr>
          <c:invertIfNegative val="1"/>
          <c:cat>
            <c:strRef>
              <c:f>'4.3 BENEFICIARY MONITORING'!$B$115:$M$115</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MONITORING'!$B$117:$M$117</c:f>
              <c:numCache>
                <c:formatCode>General</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8A1-4A01-9197-33F2A8862641}"/>
            </c:ext>
          </c:extLst>
        </c:ser>
        <c:dLbls>
          <c:showLegendKey val="0"/>
          <c:showVal val="0"/>
          <c:showCatName val="0"/>
          <c:showSerName val="0"/>
          <c:showPercent val="0"/>
          <c:showBubbleSize val="0"/>
        </c:dLbls>
        <c:gapWidth val="150"/>
        <c:overlap val="100"/>
        <c:axId val="837044992"/>
        <c:axId val="1096835945"/>
      </c:barChart>
      <c:catAx>
        <c:axId val="837044992"/>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096835945"/>
        <c:crosses val="autoZero"/>
        <c:auto val="1"/>
        <c:lblAlgn val="ctr"/>
        <c:lblOffset val="100"/>
        <c:noMultiLvlLbl val="1"/>
      </c:catAx>
      <c:valAx>
        <c:axId val="109683594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837044992"/>
        <c:crosses val="max"/>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20</xdr:col>
      <xdr:colOff>276225</xdr:colOff>
      <xdr:row>4</xdr:row>
      <xdr:rowOff>104775</xdr:rowOff>
    </xdr:from>
    <xdr:ext cx="4838700" cy="2990850"/>
    <xdr:graphicFrame macro="">
      <xdr:nvGraphicFramePr>
        <xdr:cNvPr id="2052369155" name="Chart 1" title="Graphique">
          <a:extLst>
            <a:ext uri="{FF2B5EF4-FFF2-40B4-BE49-F238E27FC236}">
              <a16:creationId xmlns:a16="http://schemas.microsoft.com/office/drawing/2014/main" id="{00000000-0008-0000-0200-000003AB54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323850</xdr:colOff>
      <xdr:row>23</xdr:row>
      <xdr:rowOff>9525</xdr:rowOff>
    </xdr:from>
    <xdr:ext cx="4695825" cy="2895600"/>
    <xdr:graphicFrame macro="">
      <xdr:nvGraphicFramePr>
        <xdr:cNvPr id="2015102091" name="Chart 2" title="Graphique">
          <a:extLst>
            <a:ext uri="{FF2B5EF4-FFF2-40B4-BE49-F238E27FC236}">
              <a16:creationId xmlns:a16="http://schemas.microsoft.com/office/drawing/2014/main" id="{00000000-0008-0000-0200-00008B041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20</xdr:col>
      <xdr:colOff>0</xdr:colOff>
      <xdr:row>43</xdr:row>
      <xdr:rowOff>171450</xdr:rowOff>
    </xdr:from>
    <xdr:ext cx="5172075" cy="3190875"/>
    <xdr:graphicFrame macro="">
      <xdr:nvGraphicFramePr>
        <xdr:cNvPr id="579287430" name="Chart 3" title="Graphique">
          <a:extLst>
            <a:ext uri="{FF2B5EF4-FFF2-40B4-BE49-F238E27FC236}">
              <a16:creationId xmlns:a16="http://schemas.microsoft.com/office/drawing/2014/main" id="{00000000-0008-0000-0200-000086398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400050</xdr:colOff>
      <xdr:row>4</xdr:row>
      <xdr:rowOff>66675</xdr:rowOff>
    </xdr:from>
    <xdr:ext cx="4286250" cy="2657475"/>
    <xdr:graphicFrame macro="">
      <xdr:nvGraphicFramePr>
        <xdr:cNvPr id="794380070" name="Chart 4" title="Graphique">
          <a:extLst>
            <a:ext uri="{FF2B5EF4-FFF2-40B4-BE49-F238E27FC236}">
              <a16:creationId xmlns:a16="http://schemas.microsoft.com/office/drawing/2014/main" id="{00000000-0008-0000-0200-0000264759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57150</xdr:colOff>
      <xdr:row>4</xdr:row>
      <xdr:rowOff>66675</xdr:rowOff>
    </xdr:from>
    <xdr:ext cx="4333875" cy="2714625"/>
    <xdr:graphicFrame macro="">
      <xdr:nvGraphicFramePr>
        <xdr:cNvPr id="1708331100" name="Chart 5" title="Graphique">
          <a:extLst>
            <a:ext uri="{FF2B5EF4-FFF2-40B4-BE49-F238E27FC236}">
              <a16:creationId xmlns:a16="http://schemas.microsoft.com/office/drawing/2014/main" id="{00000000-0008-0000-0200-00005C10D3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chindavanh.vongvilay@action-education.org" TargetMode="External"/><Relationship Id="rId2" Type="http://schemas.openxmlformats.org/officeDocument/2006/relationships/hyperlink" Target="mailto:oulayphone.dethkongxay@action-education.org" TargetMode="External"/><Relationship Id="rId1" Type="http://schemas.openxmlformats.org/officeDocument/2006/relationships/hyperlink" Target="mailto:sengthong.phothisane@action-education.org" TargetMode="External"/><Relationship Id="rId5" Type="http://schemas.openxmlformats.org/officeDocument/2006/relationships/hyperlink" Target="mailto:vaiyakone.patoumphone@action-education.org" TargetMode="External"/><Relationship Id="rId4" Type="http://schemas.openxmlformats.org/officeDocument/2006/relationships/hyperlink" Target="mailto:viengsavanh.aloun@action-education.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opLeftCell="A13" workbookViewId="0">
      <selection activeCell="B10" sqref="B10"/>
    </sheetView>
  </sheetViews>
  <sheetFormatPr defaultColWidth="12.6640625" defaultRowHeight="15" customHeight="1"/>
  <cols>
    <col min="1" max="1" width="22.33203125" customWidth="1"/>
    <col min="2" max="2" width="54.88671875" customWidth="1"/>
    <col min="3" max="3" width="28.88671875" customWidth="1"/>
    <col min="4" max="4" width="25.21875" customWidth="1"/>
    <col min="5" max="5" width="13.44140625" customWidth="1"/>
  </cols>
  <sheetData>
    <row r="1" spans="1:26" ht="15.75" customHeight="1">
      <c r="A1" s="228" t="s">
        <v>0</v>
      </c>
      <c r="B1" s="229"/>
      <c r="C1" s="230"/>
    </row>
    <row r="2" spans="1:26" ht="15.75" customHeight="1">
      <c r="A2" s="228" t="s">
        <v>1</v>
      </c>
      <c r="B2" s="229"/>
      <c r="C2" s="230"/>
    </row>
    <row r="3" spans="1:26" ht="15.75" customHeight="1">
      <c r="A3" s="231" t="s">
        <v>2</v>
      </c>
      <c r="B3" s="232"/>
      <c r="C3" s="233"/>
      <c r="D3" s="1"/>
      <c r="E3" s="1"/>
      <c r="F3" s="1"/>
      <c r="G3" s="1"/>
    </row>
    <row r="4" spans="1:26" ht="15.75" customHeight="1">
      <c r="A4" s="234"/>
      <c r="B4" s="235"/>
      <c r="C4" s="236"/>
      <c r="D4" s="1"/>
      <c r="E4" s="1"/>
      <c r="F4" s="1"/>
      <c r="G4" s="1"/>
    </row>
    <row r="5" spans="1:26" ht="15.75" customHeight="1">
      <c r="A5" s="234"/>
      <c r="B5" s="235"/>
      <c r="C5" s="236"/>
      <c r="D5" s="1"/>
      <c r="E5" s="1"/>
      <c r="F5" s="1"/>
      <c r="G5" s="1"/>
    </row>
    <row r="6" spans="1:26" ht="15.75" customHeight="1">
      <c r="A6" s="237"/>
      <c r="B6" s="238"/>
      <c r="C6" s="239"/>
    </row>
    <row r="7" spans="1:26" ht="15.75" customHeight="1">
      <c r="A7" s="2"/>
    </row>
    <row r="8" spans="1:26" ht="15.75" customHeight="1">
      <c r="A8" s="3" t="s">
        <v>3</v>
      </c>
      <c r="B8" s="4" t="s">
        <v>4</v>
      </c>
      <c r="C8" s="5" t="s">
        <v>5</v>
      </c>
      <c r="D8" s="6" t="s">
        <v>6</v>
      </c>
    </row>
    <row r="9" spans="1:26" ht="36" customHeight="1">
      <c r="A9" s="7" t="s">
        <v>7</v>
      </c>
      <c r="B9" s="8" t="s">
        <v>8</v>
      </c>
      <c r="C9" s="9" t="s">
        <v>9</v>
      </c>
      <c r="D9" s="10"/>
      <c r="E9" s="11"/>
      <c r="F9" s="11"/>
      <c r="G9" s="11"/>
      <c r="H9" s="11"/>
      <c r="I9" s="11"/>
      <c r="J9" s="11"/>
      <c r="K9" s="11"/>
      <c r="L9" s="11"/>
      <c r="M9" s="11"/>
      <c r="N9" s="11"/>
      <c r="O9" s="11"/>
      <c r="P9" s="11"/>
      <c r="Q9" s="11"/>
      <c r="R9" s="11"/>
      <c r="S9" s="11"/>
      <c r="T9" s="11"/>
      <c r="U9" s="11"/>
      <c r="V9" s="11"/>
      <c r="W9" s="11"/>
      <c r="X9" s="11"/>
      <c r="Y9" s="11"/>
      <c r="Z9" s="11"/>
    </row>
    <row r="10" spans="1:26" ht="89.4" customHeight="1">
      <c r="A10" s="12" t="s">
        <v>10</v>
      </c>
      <c r="B10" s="13" t="s">
        <v>11</v>
      </c>
      <c r="C10" s="14" t="s">
        <v>12</v>
      </c>
      <c r="D10" s="10"/>
      <c r="E10" s="11"/>
      <c r="F10" s="11"/>
      <c r="G10" s="11"/>
      <c r="H10" s="11"/>
      <c r="I10" s="11"/>
      <c r="J10" s="11"/>
      <c r="K10" s="11"/>
      <c r="L10" s="11"/>
      <c r="M10" s="11"/>
      <c r="N10" s="11"/>
      <c r="O10" s="11"/>
      <c r="P10" s="11"/>
      <c r="Q10" s="11"/>
      <c r="R10" s="11"/>
      <c r="S10" s="11"/>
      <c r="T10" s="11"/>
      <c r="U10" s="11"/>
      <c r="V10" s="11"/>
      <c r="W10" s="11"/>
      <c r="X10" s="11"/>
      <c r="Y10" s="11"/>
      <c r="Z10" s="11"/>
    </row>
    <row r="11" spans="1:26" ht="409.6">
      <c r="A11" s="7" t="s">
        <v>13</v>
      </c>
      <c r="B11" s="8" t="s">
        <v>14</v>
      </c>
      <c r="C11" s="9" t="s">
        <v>15</v>
      </c>
      <c r="D11" s="15"/>
      <c r="E11" s="11"/>
      <c r="F11" s="11"/>
      <c r="G11" s="11"/>
      <c r="H11" s="11"/>
      <c r="I11" s="11"/>
      <c r="J11" s="11"/>
      <c r="K11" s="11"/>
      <c r="L11" s="11"/>
      <c r="M11" s="11"/>
      <c r="N11" s="11"/>
      <c r="O11" s="11"/>
      <c r="P11" s="11"/>
      <c r="Q11" s="11"/>
      <c r="R11" s="11"/>
      <c r="S11" s="11"/>
      <c r="T11" s="11"/>
      <c r="U11" s="11"/>
      <c r="V11" s="11"/>
      <c r="W11" s="11"/>
      <c r="X11" s="11"/>
      <c r="Y11" s="11"/>
      <c r="Z11" s="11"/>
    </row>
    <row r="12" spans="1:26" ht="409.6">
      <c r="A12" s="12" t="s">
        <v>16</v>
      </c>
      <c r="B12" s="13" t="s">
        <v>17</v>
      </c>
      <c r="C12" s="14" t="s">
        <v>18</v>
      </c>
      <c r="D12" s="10"/>
      <c r="E12" s="11"/>
      <c r="F12" s="11"/>
      <c r="G12" s="11"/>
      <c r="H12" s="11"/>
      <c r="I12" s="11"/>
      <c r="J12" s="11"/>
      <c r="K12" s="11"/>
      <c r="L12" s="11"/>
      <c r="M12" s="11"/>
      <c r="N12" s="11"/>
      <c r="O12" s="11"/>
      <c r="P12" s="11"/>
      <c r="Q12" s="11"/>
      <c r="R12" s="11"/>
      <c r="S12" s="11"/>
      <c r="T12" s="11"/>
      <c r="U12" s="11"/>
      <c r="V12" s="11"/>
      <c r="W12" s="11"/>
      <c r="X12" s="11"/>
      <c r="Y12" s="11"/>
      <c r="Z12" s="11"/>
    </row>
    <row r="13" spans="1:26" ht="86.4">
      <c r="A13" s="7" t="s">
        <v>19</v>
      </c>
      <c r="B13" s="8" t="s">
        <v>20</v>
      </c>
      <c r="C13" s="9" t="s">
        <v>21</v>
      </c>
      <c r="D13" s="10"/>
      <c r="E13" s="11"/>
      <c r="F13" s="11"/>
      <c r="G13" s="11"/>
      <c r="H13" s="11"/>
      <c r="I13" s="11"/>
      <c r="J13" s="11"/>
      <c r="K13" s="11"/>
      <c r="L13" s="11"/>
      <c r="M13" s="11"/>
      <c r="N13" s="11"/>
      <c r="O13" s="11"/>
      <c r="P13" s="11"/>
      <c r="Q13" s="11"/>
      <c r="R13" s="11"/>
      <c r="S13" s="11"/>
      <c r="T13" s="11"/>
      <c r="U13" s="11"/>
      <c r="V13" s="11"/>
      <c r="W13" s="11"/>
      <c r="X13" s="11"/>
      <c r="Y13" s="11"/>
      <c r="Z13" s="11"/>
    </row>
    <row r="14" spans="1:26" ht="172.8">
      <c r="A14" s="12" t="s">
        <v>22</v>
      </c>
      <c r="B14" s="13" t="s">
        <v>23</v>
      </c>
      <c r="C14" s="14"/>
      <c r="D14" s="10"/>
      <c r="E14" s="11"/>
      <c r="F14" s="11"/>
      <c r="G14" s="11"/>
      <c r="H14" s="11"/>
      <c r="I14" s="11"/>
      <c r="J14" s="11"/>
      <c r="K14" s="11"/>
      <c r="L14" s="11"/>
      <c r="M14" s="11"/>
      <c r="N14" s="11"/>
      <c r="O14" s="11"/>
      <c r="P14" s="11"/>
      <c r="Q14" s="11"/>
      <c r="R14" s="11"/>
      <c r="S14" s="11"/>
      <c r="T14" s="11"/>
      <c r="U14" s="11"/>
      <c r="V14" s="11"/>
      <c r="W14" s="11"/>
      <c r="X14" s="11"/>
      <c r="Y14" s="11"/>
      <c r="Z14" s="11"/>
    </row>
    <row r="15" spans="1:26" ht="129.6">
      <c r="A15" s="7" t="s">
        <v>24</v>
      </c>
      <c r="B15" s="8" t="s">
        <v>25</v>
      </c>
      <c r="C15" s="9"/>
      <c r="D15" s="10"/>
      <c r="E15" s="11"/>
      <c r="F15" s="11"/>
      <c r="G15" s="11"/>
      <c r="H15" s="11"/>
      <c r="I15" s="11"/>
      <c r="J15" s="11"/>
      <c r="K15" s="11"/>
      <c r="L15" s="11"/>
      <c r="M15" s="11"/>
      <c r="N15" s="11"/>
      <c r="O15" s="11"/>
      <c r="P15" s="11"/>
      <c r="Q15" s="11"/>
      <c r="R15" s="11"/>
      <c r="S15" s="11"/>
      <c r="T15" s="11"/>
      <c r="U15" s="11"/>
      <c r="V15" s="11"/>
      <c r="W15" s="11"/>
      <c r="X15" s="11"/>
      <c r="Y15" s="11"/>
      <c r="Z15" s="11"/>
    </row>
    <row r="16" spans="1:26" ht="360">
      <c r="A16" s="12" t="s">
        <v>26</v>
      </c>
      <c r="B16" s="13" t="s">
        <v>27</v>
      </c>
      <c r="C16" s="14" t="s">
        <v>18</v>
      </c>
      <c r="D16" s="10"/>
      <c r="E16" s="11"/>
      <c r="F16" s="11"/>
      <c r="G16" s="11"/>
      <c r="H16" s="11"/>
      <c r="I16" s="11"/>
      <c r="J16" s="11"/>
      <c r="K16" s="11"/>
      <c r="L16" s="11"/>
      <c r="M16" s="11"/>
      <c r="N16" s="11"/>
      <c r="O16" s="11"/>
      <c r="P16" s="11"/>
      <c r="Q16" s="11"/>
      <c r="R16" s="11"/>
      <c r="S16" s="11"/>
      <c r="T16" s="11"/>
      <c r="U16" s="11"/>
      <c r="V16" s="11"/>
      <c r="W16" s="11"/>
      <c r="X16" s="11"/>
      <c r="Y16" s="11"/>
      <c r="Z16" s="11"/>
    </row>
    <row r="17" spans="1:26" ht="15.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5.7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5.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A2:C2"/>
    <mergeCell ref="A3:C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8"/>
  <sheetViews>
    <sheetView topLeftCell="A37" workbookViewId="0">
      <selection activeCell="B17" sqref="B17:D17"/>
    </sheetView>
  </sheetViews>
  <sheetFormatPr defaultColWidth="12.6640625" defaultRowHeight="15" customHeight="1"/>
  <cols>
    <col min="1" max="1" width="25.6640625" customWidth="1"/>
    <col min="15" max="15" width="0.88671875" customWidth="1"/>
    <col min="16" max="16" width="25.21875" customWidth="1"/>
  </cols>
  <sheetData>
    <row r="1" spans="1:16" ht="15.75" customHeight="1">
      <c r="A1" s="16" t="s">
        <v>28</v>
      </c>
      <c r="B1" s="17"/>
      <c r="C1" s="17"/>
      <c r="D1" s="17"/>
      <c r="E1" s="17"/>
      <c r="F1" s="18"/>
      <c r="G1" s="17"/>
      <c r="H1" s="17"/>
      <c r="I1" s="17"/>
      <c r="J1" s="17"/>
      <c r="K1" s="18"/>
      <c r="L1" s="17"/>
      <c r="M1" s="17"/>
      <c r="N1" s="17"/>
    </row>
    <row r="2" spans="1:16" ht="15.75" customHeight="1">
      <c r="A2" s="19"/>
      <c r="B2" s="17"/>
      <c r="C2" s="17"/>
      <c r="D2" s="17"/>
      <c r="E2" s="17"/>
      <c r="F2" s="17"/>
      <c r="G2" s="17"/>
      <c r="H2" s="17"/>
      <c r="I2" s="17"/>
      <c r="J2" s="17"/>
      <c r="K2" s="17"/>
      <c r="L2" s="17"/>
      <c r="M2" s="17"/>
      <c r="N2" s="17"/>
    </row>
    <row r="3" spans="1:16" ht="15.75" customHeight="1">
      <c r="A3" s="259" t="s">
        <v>29</v>
      </c>
      <c r="B3" s="260"/>
      <c r="C3" s="260"/>
      <c r="D3" s="260"/>
      <c r="E3" s="260"/>
      <c r="F3" s="260"/>
      <c r="G3" s="260"/>
      <c r="H3" s="260"/>
      <c r="I3" s="260"/>
      <c r="J3" s="260"/>
      <c r="K3" s="260"/>
      <c r="L3" s="260"/>
      <c r="M3" s="260"/>
      <c r="N3" s="261"/>
      <c r="P3" s="6" t="s">
        <v>6</v>
      </c>
    </row>
    <row r="4" spans="1:16" ht="15.75" customHeight="1">
      <c r="A4" s="262" t="s">
        <v>30</v>
      </c>
      <c r="B4" s="257"/>
      <c r="C4" s="257"/>
      <c r="D4" s="257"/>
      <c r="E4" s="257"/>
      <c r="F4" s="257"/>
      <c r="G4" s="257"/>
      <c r="H4" s="257"/>
      <c r="I4" s="257"/>
      <c r="J4" s="257"/>
      <c r="K4" s="257"/>
      <c r="L4" s="257"/>
      <c r="M4" s="257"/>
      <c r="N4" s="258"/>
      <c r="O4" s="2"/>
      <c r="P4" s="20"/>
    </row>
    <row r="5" spans="1:16" ht="15.75" customHeight="1">
      <c r="A5" s="21" t="s">
        <v>31</v>
      </c>
      <c r="B5" s="263" t="s">
        <v>301</v>
      </c>
      <c r="C5" s="241"/>
      <c r="D5" s="241"/>
      <c r="E5" s="241"/>
      <c r="F5" s="241"/>
      <c r="G5" s="241"/>
      <c r="H5" s="241"/>
      <c r="I5" s="241"/>
      <c r="J5" s="241"/>
      <c r="K5" s="241"/>
      <c r="L5" s="241"/>
      <c r="M5" s="241"/>
      <c r="N5" s="242"/>
      <c r="O5" s="2"/>
      <c r="P5" s="20"/>
    </row>
    <row r="6" spans="1:16" ht="14.4" customHeight="1">
      <c r="A6" s="21" t="s">
        <v>32</v>
      </c>
      <c r="B6" s="240" t="s">
        <v>33</v>
      </c>
      <c r="C6" s="241"/>
      <c r="D6" s="241"/>
      <c r="E6" s="241"/>
      <c r="F6" s="241"/>
      <c r="G6" s="241"/>
      <c r="H6" s="241"/>
      <c r="I6" s="241"/>
      <c r="J6" s="241"/>
      <c r="K6" s="241"/>
      <c r="L6" s="241"/>
      <c r="M6" s="241"/>
      <c r="N6" s="242"/>
      <c r="O6" s="2"/>
      <c r="P6" s="20"/>
    </row>
    <row r="7" spans="1:16" ht="27.6" customHeight="1">
      <c r="A7" s="21" t="s">
        <v>34</v>
      </c>
      <c r="B7" s="240" t="s">
        <v>302</v>
      </c>
      <c r="C7" s="241"/>
      <c r="D7" s="242"/>
      <c r="E7" s="240"/>
      <c r="F7" s="241"/>
      <c r="G7" s="242"/>
      <c r="H7" s="240"/>
      <c r="I7" s="241"/>
      <c r="J7" s="242"/>
      <c r="K7" s="350" t="s">
        <v>303</v>
      </c>
      <c r="L7" s="257"/>
      <c r="M7" s="257"/>
      <c r="N7" s="258"/>
      <c r="O7" s="2"/>
      <c r="P7" s="20"/>
    </row>
    <row r="8" spans="1:16" ht="29.4" customHeight="1">
      <c r="A8" s="21" t="s">
        <v>35</v>
      </c>
      <c r="B8" s="22"/>
      <c r="C8" s="22"/>
      <c r="D8" s="22"/>
      <c r="E8" s="22"/>
      <c r="F8" s="22"/>
      <c r="G8" s="22"/>
      <c r="H8" s="22"/>
      <c r="I8" s="22"/>
      <c r="J8" s="22"/>
      <c r="K8" s="264"/>
      <c r="L8" s="241"/>
      <c r="M8" s="241"/>
      <c r="N8" s="242"/>
      <c r="O8" s="2"/>
      <c r="P8" s="20"/>
    </row>
    <row r="9" spans="1:16" ht="30" customHeight="1">
      <c r="A9" s="21" t="s">
        <v>36</v>
      </c>
      <c r="B9" s="23" t="s">
        <v>304</v>
      </c>
      <c r="C9" s="351"/>
      <c r="D9" s="23"/>
      <c r="E9" s="23"/>
      <c r="F9" s="264"/>
      <c r="G9" s="241"/>
      <c r="H9" s="241"/>
      <c r="I9" s="241"/>
      <c r="J9" s="241"/>
      <c r="K9" s="241"/>
      <c r="L9" s="241"/>
      <c r="M9" s="241"/>
      <c r="N9" s="242"/>
      <c r="O9" s="2"/>
      <c r="P9" s="20"/>
    </row>
    <row r="10" spans="1:16" ht="29.4" customHeight="1">
      <c r="A10" s="21" t="s">
        <v>37</v>
      </c>
      <c r="B10" s="352" t="s">
        <v>305</v>
      </c>
      <c r="C10" s="241"/>
      <c r="D10" s="241"/>
      <c r="E10" s="241"/>
      <c r="F10" s="241"/>
      <c r="G10" s="241"/>
      <c r="H10" s="241"/>
      <c r="I10" s="241"/>
      <c r="J10" s="241"/>
      <c r="K10" s="241"/>
      <c r="L10" s="241"/>
      <c r="M10" s="241"/>
      <c r="N10" s="242"/>
      <c r="P10" s="24"/>
    </row>
    <row r="11" spans="1:16" ht="15.75" customHeight="1">
      <c r="A11" s="21" t="s">
        <v>38</v>
      </c>
      <c r="B11" s="352" t="s">
        <v>306</v>
      </c>
      <c r="C11" s="241"/>
      <c r="D11" s="241"/>
      <c r="E11" s="241"/>
      <c r="F11" s="241"/>
      <c r="G11" s="241"/>
      <c r="H11" s="241"/>
      <c r="I11" s="241"/>
      <c r="J11" s="241"/>
      <c r="K11" s="241"/>
      <c r="L11" s="241"/>
      <c r="M11" s="241"/>
      <c r="N11" s="242"/>
      <c r="P11" s="24"/>
    </row>
    <row r="12" spans="1:16" ht="15.75" customHeight="1">
      <c r="A12" s="25" t="s">
        <v>39</v>
      </c>
      <c r="B12" s="265" t="s">
        <v>40</v>
      </c>
      <c r="C12" s="241"/>
      <c r="D12" s="241"/>
      <c r="E12" s="241"/>
      <c r="F12" s="241"/>
      <c r="G12" s="241"/>
      <c r="H12" s="241"/>
      <c r="I12" s="241"/>
      <c r="J12" s="241"/>
      <c r="K12" s="241"/>
      <c r="L12" s="241"/>
      <c r="M12" s="241"/>
      <c r="N12" s="242"/>
      <c r="P12" s="24"/>
    </row>
    <row r="13" spans="1:16" ht="15.75" customHeight="1">
      <c r="A13" s="21" t="s">
        <v>41</v>
      </c>
      <c r="B13" s="247" t="s">
        <v>42</v>
      </c>
      <c r="C13" s="242"/>
      <c r="D13" s="26">
        <v>44938</v>
      </c>
      <c r="E13" s="266" t="s">
        <v>43</v>
      </c>
      <c r="F13" s="246"/>
      <c r="G13" s="269">
        <v>46081</v>
      </c>
      <c r="H13" s="246"/>
      <c r="I13" s="266" t="s">
        <v>44</v>
      </c>
      <c r="J13" s="267"/>
      <c r="K13" s="353" t="s">
        <v>330</v>
      </c>
      <c r="L13" s="27"/>
      <c r="M13" s="27"/>
      <c r="N13" s="28"/>
      <c r="P13" s="24"/>
    </row>
    <row r="14" spans="1:16" ht="25.8" customHeight="1">
      <c r="A14" s="21" t="s">
        <v>45</v>
      </c>
      <c r="B14" s="240" t="s">
        <v>307</v>
      </c>
      <c r="C14" s="255"/>
      <c r="D14" s="29" t="s">
        <v>46</v>
      </c>
      <c r="E14" s="30"/>
      <c r="F14" s="30"/>
      <c r="G14" s="30"/>
      <c r="H14" s="30"/>
      <c r="I14" s="30"/>
      <c r="J14" s="30"/>
      <c r="K14" s="30"/>
      <c r="L14" s="30"/>
      <c r="M14" s="30"/>
      <c r="N14" s="31"/>
      <c r="P14" s="24"/>
    </row>
    <row r="15" spans="1:16" ht="15.75" customHeight="1">
      <c r="A15" s="244" t="s">
        <v>47</v>
      </c>
      <c r="B15" s="245"/>
      <c r="C15" s="245"/>
      <c r="D15" s="245"/>
      <c r="E15" s="245"/>
      <c r="F15" s="245"/>
      <c r="G15" s="245"/>
      <c r="H15" s="245"/>
      <c r="I15" s="245"/>
      <c r="J15" s="245"/>
      <c r="K15" s="245"/>
      <c r="L15" s="245"/>
      <c r="M15" s="245"/>
      <c r="N15" s="246"/>
      <c r="P15" s="24"/>
    </row>
    <row r="16" spans="1:16" ht="15.75" customHeight="1">
      <c r="A16" s="21" t="s">
        <v>48</v>
      </c>
      <c r="B16" s="247" t="s">
        <v>49</v>
      </c>
      <c r="C16" s="242"/>
      <c r="D16" s="23" t="s">
        <v>50</v>
      </c>
      <c r="E16" s="247" t="s">
        <v>51</v>
      </c>
      <c r="F16" s="242"/>
      <c r="G16" s="270">
        <v>500000</v>
      </c>
      <c r="H16" s="242"/>
      <c r="I16" s="247" t="s">
        <v>52</v>
      </c>
      <c r="J16" s="255"/>
      <c r="K16" s="268">
        <v>200000</v>
      </c>
      <c r="L16" s="241"/>
      <c r="M16" s="241"/>
      <c r="N16" s="242"/>
      <c r="P16" s="24"/>
    </row>
    <row r="17" spans="1:16" ht="15.75" customHeight="1">
      <c r="A17" s="21" t="s">
        <v>53</v>
      </c>
      <c r="B17" s="240" t="s">
        <v>54</v>
      </c>
      <c r="C17" s="241"/>
      <c r="D17" s="242"/>
      <c r="E17" s="247" t="s">
        <v>55</v>
      </c>
      <c r="F17" s="242"/>
      <c r="G17" s="240" t="s">
        <v>56</v>
      </c>
      <c r="H17" s="242"/>
      <c r="I17" s="247" t="s">
        <v>57</v>
      </c>
      <c r="J17" s="242"/>
      <c r="K17" s="271" t="s">
        <v>58</v>
      </c>
      <c r="L17" s="258"/>
      <c r="M17" s="271" t="s">
        <v>58</v>
      </c>
      <c r="N17" s="258"/>
      <c r="P17" s="24"/>
    </row>
    <row r="18" spans="1:16" ht="15.75" customHeight="1">
      <c r="A18" s="21" t="s">
        <v>59</v>
      </c>
      <c r="B18" s="240" t="s">
        <v>54</v>
      </c>
      <c r="C18" s="241"/>
      <c r="D18" s="242"/>
      <c r="E18" s="247" t="s">
        <v>55</v>
      </c>
      <c r="F18" s="242"/>
      <c r="G18" s="240" t="s">
        <v>56</v>
      </c>
      <c r="H18" s="242"/>
      <c r="I18" s="247" t="s">
        <v>57</v>
      </c>
      <c r="J18" s="242"/>
      <c r="K18" s="240" t="s">
        <v>58</v>
      </c>
      <c r="L18" s="242"/>
      <c r="M18" s="240" t="s">
        <v>58</v>
      </c>
      <c r="N18" s="242"/>
      <c r="P18" s="24"/>
    </row>
    <row r="19" spans="1:16" ht="15.75" customHeight="1">
      <c r="A19" s="243" t="s">
        <v>60</v>
      </c>
      <c r="B19" s="241"/>
      <c r="C19" s="241"/>
      <c r="D19" s="241"/>
      <c r="E19" s="241"/>
      <c r="F19" s="241"/>
      <c r="G19" s="241"/>
      <c r="H19" s="241"/>
      <c r="I19" s="241"/>
      <c r="J19" s="241"/>
      <c r="K19" s="241"/>
      <c r="L19" s="241"/>
      <c r="M19" s="241"/>
      <c r="N19" s="242"/>
      <c r="P19" s="24"/>
    </row>
    <row r="20" spans="1:16" ht="15.75" customHeight="1">
      <c r="A20" s="354" t="s">
        <v>61</v>
      </c>
      <c r="B20" s="245"/>
      <c r="C20" s="245"/>
      <c r="D20" s="245"/>
      <c r="E20" s="245"/>
      <c r="F20" s="245"/>
      <c r="G20" s="245"/>
      <c r="H20" s="245"/>
      <c r="I20" s="245"/>
      <c r="J20" s="245"/>
      <c r="K20" s="245"/>
      <c r="L20" s="245"/>
      <c r="M20" s="245"/>
      <c r="N20" s="246"/>
      <c r="P20" s="24"/>
    </row>
    <row r="21" spans="1:16" ht="15.75" customHeight="1">
      <c r="A21" s="21" t="s">
        <v>62</v>
      </c>
      <c r="B21" s="32" t="s">
        <v>63</v>
      </c>
      <c r="C21" s="32" t="s">
        <v>64</v>
      </c>
      <c r="D21" s="32" t="s">
        <v>65</v>
      </c>
      <c r="E21" s="32" t="s">
        <v>66</v>
      </c>
      <c r="F21" s="32" t="s">
        <v>67</v>
      </c>
      <c r="G21" s="248"/>
      <c r="H21" s="249"/>
      <c r="I21" s="249"/>
      <c r="J21" s="249"/>
      <c r="K21" s="249"/>
      <c r="L21" s="249"/>
      <c r="M21" s="249"/>
      <c r="N21" s="250"/>
      <c r="P21" s="24"/>
    </row>
    <row r="22" spans="1:16" ht="25.2" customHeight="1">
      <c r="A22" s="33"/>
      <c r="B22" s="34" t="s">
        <v>311</v>
      </c>
      <c r="C22" s="34" t="s">
        <v>312</v>
      </c>
      <c r="D22" s="34" t="s">
        <v>313</v>
      </c>
      <c r="E22" s="355" t="s">
        <v>314</v>
      </c>
      <c r="F22" s="34"/>
      <c r="G22" s="251"/>
      <c r="H22" s="235"/>
      <c r="I22" s="235"/>
      <c r="J22" s="235"/>
      <c r="K22" s="235"/>
      <c r="L22" s="235"/>
      <c r="M22" s="235"/>
      <c r="N22" s="252"/>
      <c r="P22" s="24"/>
    </row>
    <row r="23" spans="1:16" ht="25.2" customHeight="1">
      <c r="A23" s="33"/>
      <c r="B23" s="34" t="s">
        <v>315</v>
      </c>
      <c r="C23" s="34" t="s">
        <v>316</v>
      </c>
      <c r="D23" s="34" t="s">
        <v>317</v>
      </c>
      <c r="E23" s="355" t="s">
        <v>318</v>
      </c>
      <c r="F23" s="34"/>
      <c r="G23" s="251"/>
      <c r="H23" s="235"/>
      <c r="I23" s="235"/>
      <c r="J23" s="235"/>
      <c r="K23" s="235"/>
      <c r="L23" s="235"/>
      <c r="M23" s="235"/>
      <c r="N23" s="252"/>
      <c r="P23" s="24"/>
    </row>
    <row r="24" spans="1:16" ht="25.2" customHeight="1">
      <c r="A24" s="356"/>
      <c r="B24" s="357" t="s">
        <v>319</v>
      </c>
      <c r="C24" s="357" t="s">
        <v>320</v>
      </c>
      <c r="D24" s="357" t="s">
        <v>321</v>
      </c>
      <c r="E24" s="358" t="s">
        <v>322</v>
      </c>
      <c r="F24" s="357"/>
      <c r="G24" s="333"/>
      <c r="H24" s="235"/>
      <c r="I24" s="235"/>
      <c r="J24" s="235"/>
      <c r="K24" s="235"/>
      <c r="L24" s="235"/>
      <c r="M24" s="235"/>
      <c r="N24" s="359"/>
      <c r="P24" s="24"/>
    </row>
    <row r="25" spans="1:16" ht="25.2" customHeight="1">
      <c r="A25" s="356"/>
      <c r="B25" s="357" t="s">
        <v>323</v>
      </c>
      <c r="C25" s="357" t="s">
        <v>325</v>
      </c>
      <c r="D25" s="357" t="s">
        <v>324</v>
      </c>
      <c r="E25" s="358" t="s">
        <v>326</v>
      </c>
      <c r="F25" s="357"/>
      <c r="G25" s="333"/>
      <c r="H25" s="235"/>
      <c r="I25" s="235"/>
      <c r="J25" s="235"/>
      <c r="K25" s="235"/>
      <c r="L25" s="235"/>
      <c r="M25" s="235"/>
      <c r="N25" s="359"/>
      <c r="P25" s="24"/>
    </row>
    <row r="26" spans="1:16" ht="25.2" customHeight="1">
      <c r="A26" s="33"/>
      <c r="B26" s="34" t="s">
        <v>327</v>
      </c>
      <c r="C26" s="34" t="s">
        <v>329</v>
      </c>
      <c r="D26" s="357" t="s">
        <v>324</v>
      </c>
      <c r="E26" s="355" t="s">
        <v>328</v>
      </c>
      <c r="F26" s="34"/>
      <c r="G26" s="253"/>
      <c r="H26" s="238"/>
      <c r="I26" s="238"/>
      <c r="J26" s="238"/>
      <c r="K26" s="238"/>
      <c r="L26" s="238"/>
      <c r="M26" s="238"/>
      <c r="N26" s="254"/>
      <c r="P26" s="24"/>
    </row>
    <row r="27" spans="1:16" ht="15.75" customHeight="1">
      <c r="A27" s="244" t="s">
        <v>68</v>
      </c>
      <c r="B27" s="245"/>
      <c r="C27" s="245"/>
      <c r="D27" s="245"/>
      <c r="E27" s="245"/>
      <c r="F27" s="245"/>
      <c r="G27" s="245"/>
      <c r="H27" s="245"/>
      <c r="I27" s="245"/>
      <c r="J27" s="245"/>
      <c r="K27" s="245"/>
      <c r="L27" s="245"/>
      <c r="M27" s="245"/>
      <c r="N27" s="246"/>
      <c r="P27" s="24"/>
    </row>
    <row r="28" spans="1:16" ht="15.75" customHeight="1">
      <c r="A28" s="21" t="s">
        <v>69</v>
      </c>
      <c r="B28" s="240" t="s">
        <v>307</v>
      </c>
      <c r="C28" s="255"/>
      <c r="D28" s="29" t="s">
        <v>71</v>
      </c>
      <c r="E28" s="30"/>
      <c r="F28" s="30"/>
      <c r="G28" s="30"/>
      <c r="H28" s="30"/>
      <c r="I28" s="30"/>
      <c r="J28" s="30"/>
      <c r="K28" s="30"/>
      <c r="L28" s="30"/>
      <c r="M28" s="30"/>
      <c r="N28" s="31"/>
      <c r="P28" s="24"/>
    </row>
    <row r="29" spans="1:16" ht="27" customHeight="1">
      <c r="A29" s="21" t="s">
        <v>72</v>
      </c>
      <c r="B29" s="240" t="s">
        <v>70</v>
      </c>
      <c r="C29" s="255"/>
      <c r="D29" s="29" t="s">
        <v>73</v>
      </c>
      <c r="E29" s="30"/>
      <c r="F29" s="30"/>
      <c r="G29" s="30"/>
      <c r="H29" s="30"/>
      <c r="I29" s="30"/>
      <c r="J29" s="30"/>
      <c r="K29" s="30"/>
      <c r="L29" s="30"/>
      <c r="M29" s="30"/>
      <c r="N29" s="31"/>
      <c r="P29" s="24"/>
    </row>
    <row r="30" spans="1:16" ht="15.75" customHeight="1">
      <c r="A30" s="35" t="s">
        <v>74</v>
      </c>
      <c r="B30" s="256" t="s">
        <v>75</v>
      </c>
      <c r="C30" s="257"/>
      <c r="D30" s="258"/>
      <c r="E30" s="256" t="s">
        <v>76</v>
      </c>
      <c r="F30" s="258"/>
      <c r="G30" s="247" t="s">
        <v>77</v>
      </c>
      <c r="H30" s="242"/>
      <c r="I30" s="256" t="s">
        <v>78</v>
      </c>
      <c r="J30" s="257"/>
      <c r="K30" s="257"/>
      <c r="L30" s="257"/>
      <c r="M30" s="257"/>
      <c r="N30" s="258"/>
      <c r="O30" s="36"/>
      <c r="P30" s="24"/>
    </row>
    <row r="31" spans="1:16" ht="26.4" customHeight="1">
      <c r="A31" s="37" t="s">
        <v>308</v>
      </c>
      <c r="B31" s="274" t="s">
        <v>309</v>
      </c>
      <c r="C31" s="241"/>
      <c r="D31" s="242"/>
      <c r="E31" s="272" t="s">
        <v>80</v>
      </c>
      <c r="F31" s="241"/>
      <c r="G31" s="272" t="s">
        <v>70</v>
      </c>
      <c r="H31" s="242"/>
      <c r="I31" s="274"/>
      <c r="J31" s="241"/>
      <c r="K31" s="241"/>
      <c r="L31" s="241"/>
      <c r="M31" s="241"/>
      <c r="N31" s="242"/>
      <c r="O31" s="2"/>
      <c r="P31" s="24"/>
    </row>
    <row r="32" spans="1:16" ht="49.8" customHeight="1">
      <c r="A32" s="37" t="s">
        <v>310</v>
      </c>
      <c r="B32" s="274" t="s">
        <v>309</v>
      </c>
      <c r="C32" s="241"/>
      <c r="D32" s="242"/>
      <c r="E32" s="272" t="s">
        <v>80</v>
      </c>
      <c r="F32" s="241"/>
      <c r="G32" s="272" t="s">
        <v>70</v>
      </c>
      <c r="H32" s="242"/>
      <c r="I32" s="274"/>
      <c r="J32" s="241"/>
      <c r="K32" s="241"/>
      <c r="L32" s="241"/>
      <c r="M32" s="241"/>
      <c r="N32" s="242"/>
      <c r="P32" s="24"/>
    </row>
    <row r="33" spans="1:26" ht="15.75" customHeight="1">
      <c r="A33" s="37" t="s">
        <v>79</v>
      </c>
      <c r="B33" s="274"/>
      <c r="C33" s="241"/>
      <c r="D33" s="242"/>
      <c r="E33" s="272"/>
      <c r="F33" s="241"/>
      <c r="G33" s="272"/>
      <c r="H33" s="242"/>
      <c r="I33" s="274"/>
      <c r="J33" s="241"/>
      <c r="K33" s="241"/>
      <c r="L33" s="241"/>
      <c r="M33" s="241"/>
      <c r="N33" s="242"/>
      <c r="P33" s="24"/>
    </row>
    <row r="34" spans="1:26" ht="15.75" customHeight="1">
      <c r="A34" s="37" t="s">
        <v>81</v>
      </c>
      <c r="B34" s="274"/>
      <c r="C34" s="241"/>
      <c r="D34" s="242"/>
      <c r="E34" s="272"/>
      <c r="F34" s="242"/>
      <c r="G34" s="273"/>
      <c r="H34" s="242"/>
      <c r="I34" s="274"/>
      <c r="J34" s="241"/>
      <c r="K34" s="241"/>
      <c r="L34" s="241"/>
      <c r="M34" s="241"/>
      <c r="N34" s="242"/>
      <c r="P34" s="24"/>
    </row>
    <row r="35" spans="1:26" ht="15.75" customHeight="1">
      <c r="A35" s="275" t="s">
        <v>60</v>
      </c>
      <c r="B35" s="241"/>
      <c r="C35" s="241"/>
      <c r="D35" s="241"/>
      <c r="E35" s="241"/>
      <c r="F35" s="241"/>
      <c r="G35" s="241"/>
      <c r="H35" s="241"/>
      <c r="I35" s="241"/>
      <c r="J35" s="241"/>
      <c r="K35" s="241"/>
      <c r="L35" s="241"/>
      <c r="M35" s="241"/>
      <c r="N35" s="242"/>
      <c r="P35" s="24"/>
    </row>
    <row r="36" spans="1:26" ht="15.6" customHeight="1">
      <c r="A36" s="38" t="s">
        <v>82</v>
      </c>
      <c r="B36" s="39" t="s">
        <v>83</v>
      </c>
      <c r="C36" s="39">
        <v>1</v>
      </c>
      <c r="D36" s="39" t="s">
        <v>84</v>
      </c>
      <c r="E36" s="39">
        <v>1</v>
      </c>
      <c r="F36" s="39" t="s">
        <v>85</v>
      </c>
      <c r="G36" s="39">
        <v>1</v>
      </c>
      <c r="H36" s="40"/>
      <c r="I36" s="40"/>
      <c r="J36" s="40"/>
      <c r="K36" s="40"/>
      <c r="L36" s="40"/>
      <c r="M36" s="40"/>
      <c r="N36" s="40"/>
      <c r="O36" s="36"/>
      <c r="P36" s="24"/>
    </row>
    <row r="37" spans="1:26" ht="15.75" customHeight="1">
      <c r="A37" s="41"/>
      <c r="B37" s="22"/>
      <c r="D37" s="22"/>
      <c r="F37" s="22"/>
      <c r="O37" s="22"/>
      <c r="P37" s="24"/>
    </row>
    <row r="38" spans="1:26" ht="15.75" customHeight="1">
      <c r="A38" s="276" t="s">
        <v>86</v>
      </c>
      <c r="B38" s="241"/>
      <c r="C38" s="241"/>
      <c r="D38" s="241"/>
      <c r="E38" s="241"/>
      <c r="F38" s="241"/>
      <c r="G38" s="241"/>
      <c r="H38" s="241"/>
      <c r="I38" s="241"/>
      <c r="J38" s="241"/>
      <c r="K38" s="241"/>
      <c r="L38" s="241"/>
      <c r="M38" s="255"/>
      <c r="N38" s="22"/>
      <c r="O38" s="2"/>
      <c r="P38" s="24"/>
    </row>
    <row r="39" spans="1:26" ht="38.25" customHeight="1">
      <c r="A39" s="42" t="s">
        <v>87</v>
      </c>
      <c r="B39" s="43" t="s">
        <v>88</v>
      </c>
      <c r="C39" s="43" t="s">
        <v>89</v>
      </c>
      <c r="D39" s="43" t="s">
        <v>90</v>
      </c>
      <c r="E39" s="43" t="s">
        <v>91</v>
      </c>
      <c r="F39" s="43" t="s">
        <v>92</v>
      </c>
      <c r="G39" s="43" t="s">
        <v>93</v>
      </c>
      <c r="H39" s="43" t="s">
        <v>94</v>
      </c>
      <c r="I39" s="43" t="s">
        <v>95</v>
      </c>
      <c r="J39" s="43" t="s">
        <v>96</v>
      </c>
      <c r="K39" s="43" t="s">
        <v>97</v>
      </c>
      <c r="L39" s="43" t="s">
        <v>98</v>
      </c>
      <c r="M39" s="43" t="s">
        <v>99</v>
      </c>
      <c r="P39" s="24"/>
      <c r="Q39" s="22"/>
      <c r="S39" s="22"/>
      <c r="U39" s="22"/>
      <c r="W39" s="44"/>
      <c r="Y39" s="44"/>
      <c r="Z39" s="45"/>
    </row>
    <row r="40" spans="1:26" ht="15.75" customHeight="1">
      <c r="A40" s="46" t="s">
        <v>100</v>
      </c>
      <c r="B40" s="47"/>
      <c r="C40" s="47"/>
      <c r="D40" s="47"/>
      <c r="E40" s="47"/>
      <c r="F40" s="47"/>
      <c r="G40" s="47"/>
      <c r="H40" s="47"/>
      <c r="I40" s="47"/>
      <c r="J40" s="47"/>
      <c r="K40" s="47"/>
      <c r="L40" s="47"/>
      <c r="M40" s="47"/>
      <c r="P40" s="24"/>
      <c r="V40" s="47"/>
      <c r="W40" s="47"/>
      <c r="X40" s="47"/>
      <c r="Y40" s="47"/>
    </row>
    <row r="41" spans="1:26" ht="15.75" customHeight="1">
      <c r="A41" s="46" t="s">
        <v>101</v>
      </c>
      <c r="B41" s="47"/>
      <c r="C41" s="47"/>
      <c r="D41" s="47"/>
      <c r="E41" s="47"/>
      <c r="F41" s="47"/>
      <c r="G41" s="47"/>
      <c r="H41" s="47"/>
      <c r="I41" s="47"/>
      <c r="J41" s="47"/>
      <c r="K41" s="47"/>
      <c r="L41" s="47"/>
      <c r="M41" s="47"/>
      <c r="P41" s="24"/>
      <c r="V41" s="47"/>
      <c r="W41" s="47"/>
      <c r="X41" s="47"/>
      <c r="Y41" s="47"/>
    </row>
    <row r="42" spans="1:26" ht="15.75" customHeight="1">
      <c r="A42" s="48" t="s">
        <v>102</v>
      </c>
      <c r="B42" s="49">
        <f t="shared" ref="B42:M42" si="0">SUM(B40:B41)</f>
        <v>0</v>
      </c>
      <c r="C42" s="49">
        <f t="shared" si="0"/>
        <v>0</v>
      </c>
      <c r="D42" s="49">
        <f t="shared" si="0"/>
        <v>0</v>
      </c>
      <c r="E42" s="49">
        <f t="shared" si="0"/>
        <v>0</v>
      </c>
      <c r="F42" s="49">
        <f t="shared" si="0"/>
        <v>0</v>
      </c>
      <c r="G42" s="49">
        <v>832</v>
      </c>
      <c r="H42" s="49">
        <f t="shared" si="0"/>
        <v>0</v>
      </c>
      <c r="I42" s="49">
        <f t="shared" si="0"/>
        <v>0</v>
      </c>
      <c r="J42" s="49">
        <f t="shared" si="0"/>
        <v>0</v>
      </c>
      <c r="K42" s="49">
        <f t="shared" si="0"/>
        <v>0</v>
      </c>
      <c r="L42" s="49">
        <f t="shared" si="0"/>
        <v>0</v>
      </c>
      <c r="M42" s="49">
        <f t="shared" si="0"/>
        <v>0</v>
      </c>
      <c r="P42" s="24"/>
      <c r="V42" s="277">
        <v>0</v>
      </c>
      <c r="W42" s="242"/>
      <c r="X42" s="277">
        <v>0</v>
      </c>
      <c r="Y42" s="242"/>
    </row>
    <row r="43" spans="1:26" ht="15.75" customHeight="1">
      <c r="A43" s="278" t="s">
        <v>103</v>
      </c>
      <c r="B43" s="241"/>
      <c r="C43" s="241"/>
      <c r="D43" s="241"/>
      <c r="E43" s="241"/>
      <c r="F43" s="241"/>
      <c r="G43" s="241"/>
      <c r="H43" s="241"/>
      <c r="I43" s="241"/>
      <c r="J43" s="241"/>
      <c r="K43" s="241"/>
      <c r="L43" s="241"/>
      <c r="M43" s="242"/>
      <c r="P43" s="24"/>
      <c r="V43" s="51"/>
      <c r="W43" s="51"/>
      <c r="X43" s="51"/>
      <c r="Y43" s="51"/>
    </row>
    <row r="44" spans="1:26" ht="15.75" customHeight="1">
      <c r="A44" s="52" t="s">
        <v>104</v>
      </c>
      <c r="B44" s="51"/>
      <c r="C44" s="51"/>
      <c r="D44" s="51"/>
      <c r="E44" s="51"/>
      <c r="F44" s="51"/>
      <c r="G44" s="51"/>
      <c r="H44" s="51"/>
      <c r="I44" s="51"/>
      <c r="J44" s="51"/>
      <c r="K44" s="51"/>
      <c r="L44" s="51"/>
      <c r="M44" s="51"/>
      <c r="P44" s="24"/>
      <c r="V44" s="51"/>
      <c r="W44" s="51"/>
      <c r="X44" s="51"/>
      <c r="Y44" s="51"/>
    </row>
    <row r="45" spans="1:26" ht="15.75" customHeight="1">
      <c r="A45" s="52" t="s">
        <v>104</v>
      </c>
      <c r="B45" s="51"/>
      <c r="C45" s="51"/>
      <c r="D45" s="51"/>
      <c r="E45" s="51"/>
      <c r="F45" s="51"/>
      <c r="G45" s="51"/>
      <c r="H45" s="51"/>
      <c r="I45" s="51"/>
      <c r="J45" s="51"/>
      <c r="K45" s="51"/>
      <c r="L45" s="51"/>
      <c r="M45" s="51"/>
      <c r="P45" s="24"/>
      <c r="V45" s="51"/>
      <c r="W45" s="51"/>
      <c r="X45" s="51"/>
      <c r="Y45" s="51"/>
    </row>
    <row r="46" spans="1:26" ht="15.75" customHeight="1">
      <c r="A46" s="53" t="s">
        <v>105</v>
      </c>
      <c r="B46" s="51"/>
      <c r="C46" s="51"/>
      <c r="D46" s="51"/>
      <c r="E46" s="51"/>
      <c r="F46" s="51"/>
      <c r="G46" s="51"/>
      <c r="H46" s="51"/>
      <c r="I46" s="51"/>
      <c r="J46" s="51"/>
      <c r="K46" s="51"/>
      <c r="L46" s="51"/>
      <c r="M46" s="51"/>
      <c r="P46" s="24"/>
      <c r="V46" s="51"/>
      <c r="W46" s="51"/>
      <c r="X46" s="51"/>
      <c r="Y46" s="51"/>
    </row>
    <row r="47" spans="1:26" ht="15.75" customHeight="1">
      <c r="A47" s="54" t="s">
        <v>102</v>
      </c>
      <c r="B47" s="50">
        <f t="shared" ref="B47:M47" si="1">SUM(B44:B46)</f>
        <v>0</v>
      </c>
      <c r="C47" s="50">
        <f t="shared" si="1"/>
        <v>0</v>
      </c>
      <c r="D47" s="50">
        <f t="shared" si="1"/>
        <v>0</v>
      </c>
      <c r="E47" s="50">
        <f t="shared" si="1"/>
        <v>0</v>
      </c>
      <c r="F47" s="50">
        <f t="shared" si="1"/>
        <v>0</v>
      </c>
      <c r="G47" s="50">
        <f t="shared" si="1"/>
        <v>0</v>
      </c>
      <c r="H47" s="50">
        <f t="shared" si="1"/>
        <v>0</v>
      </c>
      <c r="I47" s="50">
        <f t="shared" si="1"/>
        <v>0</v>
      </c>
      <c r="J47" s="50">
        <f t="shared" si="1"/>
        <v>0</v>
      </c>
      <c r="K47" s="50">
        <f t="shared" si="1"/>
        <v>0</v>
      </c>
      <c r="L47" s="50">
        <f t="shared" si="1"/>
        <v>0</v>
      </c>
      <c r="M47" s="50">
        <f t="shared" si="1"/>
        <v>0</v>
      </c>
      <c r="P47" s="24"/>
      <c r="V47" s="277">
        <v>0</v>
      </c>
      <c r="W47" s="242"/>
      <c r="X47" s="277">
        <v>0</v>
      </c>
      <c r="Y47" s="242"/>
    </row>
    <row r="48" spans="1:26" ht="23.25" customHeight="1">
      <c r="A48" s="55"/>
      <c r="B48" s="18"/>
      <c r="C48" s="18"/>
      <c r="D48" s="18"/>
      <c r="E48" s="18"/>
      <c r="F48" s="18"/>
      <c r="G48" s="18"/>
      <c r="H48" s="18"/>
      <c r="I48" s="18"/>
      <c r="J48" s="18"/>
      <c r="K48" s="18"/>
      <c r="L48" s="18"/>
      <c r="M48" s="18"/>
      <c r="N48" s="17"/>
      <c r="P48" s="24"/>
    </row>
    <row r="49" spans="1:26" ht="15.75" customHeight="1">
      <c r="A49" s="41"/>
      <c r="P49" s="24"/>
    </row>
    <row r="50" spans="1:26" ht="38.25" customHeight="1">
      <c r="A50" s="56" t="s">
        <v>106</v>
      </c>
      <c r="B50" s="43" t="s">
        <v>88</v>
      </c>
      <c r="C50" s="43" t="s">
        <v>89</v>
      </c>
      <c r="D50" s="43" t="s">
        <v>90</v>
      </c>
      <c r="E50" s="43" t="s">
        <v>91</v>
      </c>
      <c r="F50" s="43" t="s">
        <v>92</v>
      </c>
      <c r="G50" s="43" t="s">
        <v>93</v>
      </c>
      <c r="H50" s="43" t="s">
        <v>94</v>
      </c>
      <c r="I50" s="43" t="s">
        <v>95</v>
      </c>
      <c r="J50" s="43" t="s">
        <v>96</v>
      </c>
      <c r="K50" s="43" t="s">
        <v>97</v>
      </c>
      <c r="L50" s="43" t="s">
        <v>98</v>
      </c>
      <c r="M50" s="43" t="s">
        <v>99</v>
      </c>
      <c r="P50" s="24"/>
      <c r="Q50" s="22"/>
      <c r="S50" s="22"/>
      <c r="U50" s="22"/>
      <c r="W50" s="44"/>
      <c r="Y50" s="44"/>
      <c r="Z50" s="45"/>
    </row>
    <row r="51" spans="1:26" ht="15.75" customHeight="1">
      <c r="A51" s="46" t="s">
        <v>100</v>
      </c>
      <c r="B51" s="47"/>
      <c r="C51" s="47"/>
      <c r="D51" s="47"/>
      <c r="E51" s="47"/>
      <c r="F51" s="47"/>
      <c r="G51" s="47"/>
      <c r="H51" s="47"/>
      <c r="I51" s="47"/>
      <c r="J51" s="47"/>
      <c r="K51" s="47"/>
      <c r="L51" s="47"/>
      <c r="M51" s="47"/>
      <c r="P51" s="24"/>
      <c r="V51" s="47"/>
      <c r="W51" s="47"/>
      <c r="X51" s="47"/>
      <c r="Y51" s="47"/>
    </row>
    <row r="52" spans="1:26" ht="15.75" customHeight="1">
      <c r="A52" s="46" t="s">
        <v>101</v>
      </c>
      <c r="B52" s="47"/>
      <c r="C52" s="47"/>
      <c r="D52" s="47"/>
      <c r="E52" s="47"/>
      <c r="F52" s="47"/>
      <c r="G52" s="47"/>
      <c r="H52" s="47"/>
      <c r="I52" s="47"/>
      <c r="J52" s="47"/>
      <c r="K52" s="47"/>
      <c r="L52" s="47"/>
      <c r="M52" s="47"/>
      <c r="P52" s="24"/>
      <c r="V52" s="47"/>
      <c r="W52" s="47"/>
      <c r="X52" s="47"/>
      <c r="Y52" s="47"/>
    </row>
    <row r="53" spans="1:26" ht="15.75" customHeight="1">
      <c r="A53" s="57" t="s">
        <v>102</v>
      </c>
      <c r="B53" s="58">
        <f t="shared" ref="B53:M53" si="2">SUM(B51:B52)</f>
        <v>0</v>
      </c>
      <c r="C53" s="58">
        <f t="shared" si="2"/>
        <v>0</v>
      </c>
      <c r="D53" s="58">
        <f t="shared" si="2"/>
        <v>0</v>
      </c>
      <c r="E53" s="58">
        <f t="shared" si="2"/>
        <v>0</v>
      </c>
      <c r="F53" s="58">
        <f t="shared" si="2"/>
        <v>0</v>
      </c>
      <c r="G53" s="58">
        <v>6626</v>
      </c>
      <c r="H53" s="58">
        <f t="shared" si="2"/>
        <v>0</v>
      </c>
      <c r="I53" s="58">
        <f t="shared" si="2"/>
        <v>0</v>
      </c>
      <c r="J53" s="58">
        <f t="shared" si="2"/>
        <v>0</v>
      </c>
      <c r="K53" s="58">
        <f t="shared" si="2"/>
        <v>0</v>
      </c>
      <c r="L53" s="58">
        <f t="shared" si="2"/>
        <v>0</v>
      </c>
      <c r="M53" s="58">
        <f t="shared" si="2"/>
        <v>0</v>
      </c>
      <c r="N53" s="59"/>
      <c r="O53" s="59"/>
      <c r="P53" s="60"/>
      <c r="Q53" s="59"/>
      <c r="R53" s="59"/>
      <c r="S53" s="59"/>
      <c r="T53" s="59"/>
      <c r="U53" s="59"/>
      <c r="V53" s="279">
        <v>0</v>
      </c>
      <c r="W53" s="242"/>
      <c r="X53" s="279">
        <v>0</v>
      </c>
      <c r="Y53" s="242"/>
      <c r="Z53" s="59"/>
    </row>
    <row r="54" spans="1:26" ht="15.75" customHeight="1">
      <c r="A54" s="278" t="s">
        <v>103</v>
      </c>
      <c r="B54" s="241"/>
      <c r="C54" s="241"/>
      <c r="D54" s="241"/>
      <c r="E54" s="241"/>
      <c r="F54" s="241"/>
      <c r="G54" s="241"/>
      <c r="H54" s="241"/>
      <c r="I54" s="241"/>
      <c r="J54" s="241"/>
      <c r="K54" s="241"/>
      <c r="L54" s="241"/>
      <c r="M54" s="242"/>
      <c r="P54" s="24"/>
      <c r="V54" s="51"/>
      <c r="W54" s="51"/>
      <c r="X54" s="51"/>
      <c r="Y54" s="51"/>
    </row>
    <row r="55" spans="1:26" ht="15.75" customHeight="1">
      <c r="A55" s="52" t="s">
        <v>104</v>
      </c>
      <c r="B55" s="51"/>
      <c r="C55" s="51"/>
      <c r="D55" s="51"/>
      <c r="E55" s="51"/>
      <c r="F55" s="51"/>
      <c r="G55" s="51"/>
      <c r="H55" s="51"/>
      <c r="I55" s="51"/>
      <c r="J55" s="51"/>
      <c r="K55" s="51"/>
      <c r="L55" s="51"/>
      <c r="M55" s="51"/>
      <c r="P55" s="24"/>
      <c r="V55" s="51"/>
      <c r="W55" s="51"/>
      <c r="X55" s="51"/>
      <c r="Y55" s="51"/>
    </row>
    <row r="56" spans="1:26" ht="15.75" customHeight="1">
      <c r="A56" s="52" t="s">
        <v>104</v>
      </c>
      <c r="B56" s="51"/>
      <c r="C56" s="51"/>
      <c r="D56" s="51"/>
      <c r="E56" s="51"/>
      <c r="F56" s="51"/>
      <c r="G56" s="51"/>
      <c r="H56" s="51"/>
      <c r="I56" s="51"/>
      <c r="J56" s="51"/>
      <c r="K56" s="51"/>
      <c r="L56" s="51"/>
      <c r="M56" s="51"/>
      <c r="P56" s="24"/>
      <c r="V56" s="51"/>
      <c r="W56" s="51"/>
      <c r="X56" s="51"/>
      <c r="Y56" s="51"/>
    </row>
    <row r="57" spans="1:26" ht="15.75" customHeight="1">
      <c r="A57" s="53" t="s">
        <v>105</v>
      </c>
      <c r="B57" s="51"/>
      <c r="C57" s="51"/>
      <c r="D57" s="51"/>
      <c r="E57" s="51"/>
      <c r="F57" s="51"/>
      <c r="G57" s="51"/>
      <c r="H57" s="51"/>
      <c r="I57" s="51"/>
      <c r="J57" s="51"/>
      <c r="K57" s="51"/>
      <c r="L57" s="51"/>
      <c r="M57" s="51"/>
      <c r="P57" s="24"/>
      <c r="V57" s="51"/>
      <c r="W57" s="51"/>
      <c r="X57" s="51"/>
      <c r="Y57" s="51"/>
    </row>
    <row r="58" spans="1:26" ht="15.75" customHeight="1">
      <c r="A58" s="54" t="s">
        <v>102</v>
      </c>
      <c r="B58" s="50">
        <f t="shared" ref="B58:M58" si="3">SUM(B55:B57)</f>
        <v>0</v>
      </c>
      <c r="C58" s="50">
        <f t="shared" si="3"/>
        <v>0</v>
      </c>
      <c r="D58" s="50">
        <f t="shared" si="3"/>
        <v>0</v>
      </c>
      <c r="E58" s="50">
        <f t="shared" si="3"/>
        <v>0</v>
      </c>
      <c r="F58" s="50">
        <f t="shared" si="3"/>
        <v>0</v>
      </c>
      <c r="G58" s="50">
        <f t="shared" si="3"/>
        <v>0</v>
      </c>
      <c r="H58" s="50">
        <f t="shared" si="3"/>
        <v>0</v>
      </c>
      <c r="I58" s="50">
        <f t="shared" si="3"/>
        <v>0</v>
      </c>
      <c r="J58" s="50">
        <f t="shared" si="3"/>
        <v>0</v>
      </c>
      <c r="K58" s="50">
        <f t="shared" si="3"/>
        <v>0</v>
      </c>
      <c r="L58" s="50">
        <f t="shared" si="3"/>
        <v>0</v>
      </c>
      <c r="M58" s="50">
        <f t="shared" si="3"/>
        <v>0</v>
      </c>
      <c r="P58" s="24"/>
      <c r="V58" s="277">
        <v>0</v>
      </c>
      <c r="W58" s="242"/>
      <c r="X58" s="277">
        <v>0</v>
      </c>
      <c r="Y58" s="242"/>
    </row>
    <row r="59" spans="1:26" ht="23.25" customHeight="1">
      <c r="A59" s="55"/>
      <c r="B59" s="18"/>
      <c r="C59" s="18"/>
      <c r="D59" s="18"/>
      <c r="E59" s="18"/>
      <c r="F59" s="18"/>
      <c r="G59" s="18"/>
      <c r="H59" s="18"/>
      <c r="I59" s="18"/>
      <c r="J59" s="18"/>
      <c r="K59" s="18"/>
      <c r="L59" s="18"/>
      <c r="M59" s="18"/>
      <c r="N59" s="17"/>
      <c r="P59" s="24"/>
    </row>
    <row r="60" spans="1:26" ht="15.75" customHeight="1">
      <c r="A60" s="41"/>
      <c r="P60" s="24"/>
    </row>
    <row r="61" spans="1:26" ht="15.75" customHeight="1">
      <c r="A61" s="41"/>
      <c r="P61" s="24"/>
    </row>
    <row r="62" spans="1:26" ht="15.75" customHeight="1">
      <c r="A62" s="276" t="s">
        <v>107</v>
      </c>
      <c r="B62" s="241"/>
      <c r="C62" s="241"/>
      <c r="D62" s="241"/>
      <c r="E62" s="241"/>
      <c r="F62" s="241"/>
      <c r="G62" s="241"/>
      <c r="H62" s="241"/>
      <c r="I62" s="241"/>
      <c r="J62" s="241"/>
      <c r="K62" s="241"/>
      <c r="L62" s="241"/>
      <c r="M62" s="241"/>
      <c r="N62" s="242"/>
      <c r="O62" s="2"/>
      <c r="P62" s="24"/>
    </row>
    <row r="63" spans="1:26" ht="15.75" customHeight="1">
      <c r="A63" s="62" t="s">
        <v>108</v>
      </c>
      <c r="B63" s="294"/>
      <c r="C63" s="295"/>
      <c r="D63" s="295"/>
      <c r="E63" s="295"/>
      <c r="F63" s="295"/>
      <c r="G63" s="295"/>
      <c r="H63" s="295"/>
      <c r="I63" s="295"/>
      <c r="J63" s="295"/>
      <c r="K63" s="295"/>
      <c r="L63" s="295"/>
      <c r="M63" s="295"/>
      <c r="N63" s="296"/>
      <c r="P63" s="24"/>
    </row>
    <row r="64" spans="1:26" ht="15.75" customHeight="1">
      <c r="A64" s="280" t="s">
        <v>109</v>
      </c>
      <c r="B64" s="290"/>
      <c r="C64" s="284"/>
      <c r="D64" s="284"/>
      <c r="E64" s="284"/>
      <c r="F64" s="284"/>
      <c r="G64" s="284"/>
      <c r="H64" s="284"/>
      <c r="I64" s="284"/>
      <c r="J64" s="284"/>
      <c r="K64" s="284"/>
      <c r="L64" s="284"/>
      <c r="M64" s="284"/>
      <c r="N64" s="285"/>
      <c r="P64" s="24"/>
    </row>
    <row r="65" spans="1:16" ht="15.75" customHeight="1">
      <c r="A65" s="281"/>
      <c r="B65" s="290"/>
      <c r="C65" s="284"/>
      <c r="D65" s="284"/>
      <c r="E65" s="284"/>
      <c r="F65" s="284"/>
      <c r="G65" s="284"/>
      <c r="H65" s="284"/>
      <c r="I65" s="284"/>
      <c r="J65" s="284"/>
      <c r="K65" s="284"/>
      <c r="L65" s="284"/>
      <c r="M65" s="284"/>
      <c r="N65" s="285"/>
      <c r="P65" s="24"/>
    </row>
    <row r="66" spans="1:16" ht="15.75" customHeight="1">
      <c r="A66" s="282"/>
      <c r="B66" s="290"/>
      <c r="C66" s="284"/>
      <c r="D66" s="284"/>
      <c r="E66" s="284"/>
      <c r="F66" s="284"/>
      <c r="G66" s="284"/>
      <c r="H66" s="284"/>
      <c r="I66" s="284"/>
      <c r="J66" s="284"/>
      <c r="K66" s="284"/>
      <c r="L66" s="284"/>
      <c r="M66" s="284"/>
      <c r="N66" s="285"/>
      <c r="P66" s="24"/>
    </row>
    <row r="67" spans="1:16" ht="15.75" customHeight="1">
      <c r="A67" s="291" t="s">
        <v>110</v>
      </c>
      <c r="B67" s="283"/>
      <c r="C67" s="284"/>
      <c r="D67" s="284"/>
      <c r="E67" s="284"/>
      <c r="F67" s="284"/>
      <c r="G67" s="284"/>
      <c r="H67" s="284"/>
      <c r="I67" s="284"/>
      <c r="J67" s="284"/>
      <c r="K67" s="284"/>
      <c r="L67" s="284"/>
      <c r="M67" s="284"/>
      <c r="N67" s="285"/>
      <c r="P67" s="24"/>
    </row>
    <row r="68" spans="1:16" ht="15.75" customHeight="1">
      <c r="A68" s="281"/>
      <c r="B68" s="283"/>
      <c r="C68" s="284"/>
      <c r="D68" s="284"/>
      <c r="E68" s="284"/>
      <c r="F68" s="284"/>
      <c r="G68" s="284"/>
      <c r="H68" s="284"/>
      <c r="I68" s="284"/>
      <c r="J68" s="284"/>
      <c r="K68" s="284"/>
      <c r="L68" s="284"/>
      <c r="M68" s="284"/>
      <c r="N68" s="285"/>
      <c r="P68" s="24"/>
    </row>
    <row r="69" spans="1:16" ht="15.75" customHeight="1">
      <c r="A69" s="281"/>
      <c r="B69" s="283"/>
      <c r="C69" s="284"/>
      <c r="D69" s="284"/>
      <c r="E69" s="284"/>
      <c r="F69" s="284"/>
      <c r="G69" s="284"/>
      <c r="H69" s="284"/>
      <c r="I69" s="284"/>
      <c r="J69" s="284"/>
      <c r="K69" s="284"/>
      <c r="L69" s="284"/>
      <c r="M69" s="284"/>
      <c r="N69" s="285"/>
      <c r="P69" s="24"/>
    </row>
    <row r="70" spans="1:16" ht="15.75" customHeight="1">
      <c r="A70" s="282"/>
      <c r="B70" s="283"/>
      <c r="C70" s="284"/>
      <c r="D70" s="284"/>
      <c r="E70" s="284"/>
      <c r="F70" s="284"/>
      <c r="G70" s="284"/>
      <c r="H70" s="284"/>
      <c r="I70" s="284"/>
      <c r="J70" s="284"/>
      <c r="K70" s="284"/>
      <c r="L70" s="284"/>
      <c r="M70" s="284"/>
      <c r="N70" s="285"/>
      <c r="P70" s="24"/>
    </row>
    <row r="71" spans="1:16" ht="15.75" customHeight="1">
      <c r="A71" s="292" t="s">
        <v>111</v>
      </c>
      <c r="B71" s="286"/>
      <c r="C71" s="284"/>
      <c r="D71" s="284"/>
      <c r="E71" s="284"/>
      <c r="F71" s="284"/>
      <c r="G71" s="284"/>
      <c r="H71" s="284"/>
      <c r="I71" s="284"/>
      <c r="J71" s="284"/>
      <c r="K71" s="284"/>
      <c r="L71" s="284"/>
      <c r="M71" s="284"/>
      <c r="N71" s="285"/>
      <c r="P71" s="24"/>
    </row>
    <row r="72" spans="1:16" ht="15.75" customHeight="1">
      <c r="A72" s="281"/>
      <c r="B72" s="286"/>
      <c r="C72" s="284"/>
      <c r="D72" s="284"/>
      <c r="E72" s="284"/>
      <c r="F72" s="284"/>
      <c r="G72" s="284"/>
      <c r="H72" s="284"/>
      <c r="I72" s="284"/>
      <c r="J72" s="284"/>
      <c r="K72" s="284"/>
      <c r="L72" s="284"/>
      <c r="M72" s="284"/>
      <c r="N72" s="285"/>
      <c r="P72" s="24"/>
    </row>
    <row r="73" spans="1:16" ht="15.75" customHeight="1">
      <c r="A73" s="281"/>
      <c r="B73" s="286"/>
      <c r="C73" s="284"/>
      <c r="D73" s="284"/>
      <c r="E73" s="284"/>
      <c r="F73" s="284"/>
      <c r="G73" s="284"/>
      <c r="H73" s="284"/>
      <c r="I73" s="284"/>
      <c r="J73" s="284"/>
      <c r="K73" s="284"/>
      <c r="L73" s="284"/>
      <c r="M73" s="284"/>
      <c r="N73" s="285"/>
      <c r="P73" s="24"/>
    </row>
    <row r="74" spans="1:16" ht="15.75" customHeight="1">
      <c r="A74" s="281"/>
      <c r="B74" s="286"/>
      <c r="C74" s="284"/>
      <c r="D74" s="284"/>
      <c r="E74" s="284"/>
      <c r="F74" s="284"/>
      <c r="G74" s="284"/>
      <c r="H74" s="284"/>
      <c r="I74" s="284"/>
      <c r="J74" s="284"/>
      <c r="K74" s="284"/>
      <c r="L74" s="284"/>
      <c r="M74" s="284"/>
      <c r="N74" s="285"/>
      <c r="P74" s="24"/>
    </row>
    <row r="75" spans="1:16" ht="15.75" customHeight="1">
      <c r="A75" s="281"/>
      <c r="B75" s="286"/>
      <c r="C75" s="284"/>
      <c r="D75" s="284"/>
      <c r="E75" s="284"/>
      <c r="F75" s="284"/>
      <c r="G75" s="284"/>
      <c r="H75" s="284"/>
      <c r="I75" s="284"/>
      <c r="J75" s="284"/>
      <c r="K75" s="284"/>
      <c r="L75" s="284"/>
      <c r="M75" s="284"/>
      <c r="N75" s="285"/>
      <c r="P75" s="24"/>
    </row>
    <row r="76" spans="1:16" ht="15.75" customHeight="1">
      <c r="A76" s="281"/>
      <c r="B76" s="286"/>
      <c r="C76" s="284"/>
      <c r="D76" s="284"/>
      <c r="E76" s="284"/>
      <c r="F76" s="284"/>
      <c r="G76" s="284"/>
      <c r="H76" s="284"/>
      <c r="I76" s="284"/>
      <c r="J76" s="284"/>
      <c r="K76" s="284"/>
      <c r="L76" s="284"/>
      <c r="M76" s="284"/>
      <c r="N76" s="285"/>
      <c r="P76" s="24"/>
    </row>
    <row r="77" spans="1:16" ht="15.75" customHeight="1">
      <c r="A77" s="281"/>
      <c r="B77" s="286"/>
      <c r="C77" s="284"/>
      <c r="D77" s="284"/>
      <c r="E77" s="284"/>
      <c r="F77" s="284"/>
      <c r="G77" s="284"/>
      <c r="H77" s="284"/>
      <c r="I77" s="284"/>
      <c r="J77" s="284"/>
      <c r="K77" s="284"/>
      <c r="L77" s="284"/>
      <c r="M77" s="284"/>
      <c r="N77" s="285"/>
      <c r="P77" s="24"/>
    </row>
    <row r="78" spans="1:16" ht="15.75" customHeight="1">
      <c r="A78" s="281"/>
      <c r="B78" s="286"/>
      <c r="C78" s="284"/>
      <c r="D78" s="284"/>
      <c r="E78" s="284"/>
      <c r="F78" s="284"/>
      <c r="G78" s="284"/>
      <c r="H78" s="284"/>
      <c r="I78" s="284"/>
      <c r="J78" s="284"/>
      <c r="K78" s="284"/>
      <c r="L78" s="284"/>
      <c r="M78" s="284"/>
      <c r="N78" s="285"/>
      <c r="P78" s="24"/>
    </row>
    <row r="79" spans="1:16" ht="15.75" customHeight="1">
      <c r="A79" s="281"/>
      <c r="B79" s="286"/>
      <c r="C79" s="284"/>
      <c r="D79" s="284"/>
      <c r="E79" s="284"/>
      <c r="F79" s="284"/>
      <c r="G79" s="284"/>
      <c r="H79" s="284"/>
      <c r="I79" s="284"/>
      <c r="J79" s="284"/>
      <c r="K79" s="284"/>
      <c r="L79" s="284"/>
      <c r="M79" s="284"/>
      <c r="N79" s="285"/>
      <c r="P79" s="24"/>
    </row>
    <row r="80" spans="1:16" ht="15.75" customHeight="1">
      <c r="A80" s="281"/>
      <c r="B80" s="286"/>
      <c r="C80" s="284"/>
      <c r="D80" s="284"/>
      <c r="E80" s="284"/>
      <c r="F80" s="284"/>
      <c r="G80" s="284"/>
      <c r="H80" s="284"/>
      <c r="I80" s="284"/>
      <c r="J80" s="284"/>
      <c r="K80" s="284"/>
      <c r="L80" s="284"/>
      <c r="M80" s="284"/>
      <c r="N80" s="285"/>
      <c r="P80" s="24"/>
    </row>
    <row r="81" spans="1:16" ht="15.75" customHeight="1">
      <c r="A81" s="293"/>
      <c r="B81" s="287"/>
      <c r="C81" s="288"/>
      <c r="D81" s="288"/>
      <c r="E81" s="288"/>
      <c r="F81" s="288"/>
      <c r="G81" s="288"/>
      <c r="H81" s="288"/>
      <c r="I81" s="288"/>
      <c r="J81" s="288"/>
      <c r="K81" s="288"/>
      <c r="L81" s="288"/>
      <c r="M81" s="288"/>
      <c r="N81" s="289"/>
      <c r="P81" s="24"/>
    </row>
    <row r="82" spans="1:16" ht="15.75" customHeight="1">
      <c r="A82" s="41"/>
    </row>
    <row r="83" spans="1:16" ht="15.75" customHeight="1">
      <c r="A83" s="41"/>
    </row>
    <row r="84" spans="1:16" ht="15.75" customHeight="1">
      <c r="A84" s="41"/>
    </row>
    <row r="85" spans="1:16" ht="15.75" customHeight="1">
      <c r="A85" s="41"/>
    </row>
    <row r="86" spans="1:16" ht="15.75" customHeight="1">
      <c r="A86" s="41"/>
    </row>
    <row r="87" spans="1:16" ht="15.75" customHeight="1">
      <c r="A87" s="41"/>
    </row>
    <row r="88" spans="1:16" ht="15.75" customHeight="1">
      <c r="A88" s="41"/>
    </row>
    <row r="89" spans="1:16" ht="15.75" customHeight="1">
      <c r="A89" s="41"/>
    </row>
    <row r="90" spans="1:16" ht="15.75" customHeight="1">
      <c r="A90" s="41"/>
    </row>
    <row r="91" spans="1:16" ht="15.75" customHeight="1">
      <c r="A91" s="41"/>
    </row>
    <row r="92" spans="1:16" ht="15.75" customHeight="1">
      <c r="A92" s="41"/>
    </row>
    <row r="93" spans="1:16" ht="15.75" customHeight="1">
      <c r="A93" s="41"/>
    </row>
    <row r="94" spans="1:16" ht="15.75" customHeight="1">
      <c r="A94" s="41"/>
    </row>
    <row r="95" spans="1:16" ht="15.75" customHeight="1">
      <c r="A95" s="41"/>
    </row>
    <row r="96" spans="1:16" ht="15.75" customHeight="1">
      <c r="A96" s="41"/>
    </row>
    <row r="97" spans="1:1" ht="15.75" customHeight="1">
      <c r="A97" s="41"/>
    </row>
    <row r="98" spans="1:1" ht="15.75" customHeight="1">
      <c r="A98" s="41"/>
    </row>
    <row r="99" spans="1:1" ht="15.75" customHeight="1">
      <c r="A99" s="41"/>
    </row>
    <row r="100" spans="1:1" ht="15.75" customHeight="1">
      <c r="A100" s="41"/>
    </row>
    <row r="101" spans="1:1" ht="15.75" customHeight="1">
      <c r="A101" s="41"/>
    </row>
    <row r="102" spans="1:1" ht="15.75" customHeight="1">
      <c r="A102" s="41"/>
    </row>
    <row r="103" spans="1:1" ht="15.75" customHeight="1">
      <c r="A103" s="41"/>
    </row>
    <row r="104" spans="1:1" ht="15.75" customHeight="1">
      <c r="A104" s="41"/>
    </row>
    <row r="105" spans="1:1" ht="15.75" customHeight="1">
      <c r="A105" s="41"/>
    </row>
    <row r="106" spans="1:1" ht="15.75" customHeight="1">
      <c r="A106" s="41"/>
    </row>
    <row r="107" spans="1:1" ht="15.75" customHeight="1">
      <c r="A107" s="41"/>
    </row>
    <row r="108" spans="1:1" ht="15.75" customHeight="1">
      <c r="A108" s="41"/>
    </row>
    <row r="109" spans="1:1" ht="15.75" customHeight="1">
      <c r="A109" s="41"/>
    </row>
    <row r="110" spans="1:1" ht="15.75" customHeight="1">
      <c r="A110" s="41"/>
    </row>
    <row r="111" spans="1:1" ht="15.75" customHeight="1">
      <c r="A111" s="41"/>
    </row>
    <row r="112" spans="1:1" ht="15.75" customHeight="1">
      <c r="A112" s="41"/>
    </row>
    <row r="113" spans="1:1" ht="15.75" customHeight="1">
      <c r="A113" s="41"/>
    </row>
    <row r="114" spans="1:1" ht="15.75" customHeight="1">
      <c r="A114" s="41"/>
    </row>
    <row r="115" spans="1:1" ht="15.75" customHeight="1">
      <c r="A115" s="41"/>
    </row>
    <row r="116" spans="1:1" ht="15.75" customHeight="1">
      <c r="A116" s="41"/>
    </row>
    <row r="117" spans="1:1" ht="15.75" customHeight="1">
      <c r="A117" s="41"/>
    </row>
    <row r="118" spans="1:1" ht="15.75" customHeight="1">
      <c r="A118" s="41"/>
    </row>
    <row r="119" spans="1:1" ht="15.75" customHeight="1">
      <c r="A119" s="41"/>
    </row>
    <row r="120" spans="1:1" ht="15.75" customHeight="1">
      <c r="A120" s="41"/>
    </row>
    <row r="121" spans="1:1" ht="15.75" customHeight="1">
      <c r="A121" s="41"/>
    </row>
    <row r="122" spans="1:1" ht="15.75" customHeight="1">
      <c r="A122" s="41"/>
    </row>
    <row r="123" spans="1:1" ht="15.75" customHeight="1">
      <c r="A123" s="41"/>
    </row>
    <row r="124" spans="1:1" ht="15.75" customHeight="1">
      <c r="A124" s="41"/>
    </row>
    <row r="125" spans="1:1" ht="15.75" customHeight="1">
      <c r="A125" s="41"/>
    </row>
    <row r="126" spans="1:1" ht="15.75" customHeight="1">
      <c r="A126" s="41"/>
    </row>
    <row r="127" spans="1:1" ht="15.75" customHeight="1">
      <c r="A127" s="41"/>
    </row>
    <row r="128" spans="1:1" ht="15.75" customHeight="1">
      <c r="A128" s="41"/>
    </row>
    <row r="129" spans="1:1" ht="15.75" customHeight="1">
      <c r="A129" s="41"/>
    </row>
    <row r="130" spans="1:1" ht="15.75" customHeight="1">
      <c r="A130" s="41"/>
    </row>
    <row r="131" spans="1:1" ht="15.75" customHeight="1">
      <c r="A131" s="41"/>
    </row>
    <row r="132" spans="1:1" ht="15.75" customHeight="1">
      <c r="A132" s="41"/>
    </row>
    <row r="133" spans="1:1" ht="15.75" customHeight="1">
      <c r="A133" s="41"/>
    </row>
    <row r="134" spans="1:1" ht="15.75" customHeight="1">
      <c r="A134" s="41"/>
    </row>
    <row r="135" spans="1:1" ht="15.75" customHeight="1">
      <c r="A135" s="41"/>
    </row>
    <row r="136" spans="1:1" ht="15.75" customHeight="1">
      <c r="A136" s="41"/>
    </row>
    <row r="137" spans="1:1" ht="15.75" customHeight="1">
      <c r="A137" s="41"/>
    </row>
    <row r="138" spans="1:1" ht="15.75" customHeight="1">
      <c r="A138" s="41"/>
    </row>
    <row r="139" spans="1:1" ht="15.75" customHeight="1">
      <c r="A139" s="41"/>
    </row>
    <row r="140" spans="1:1" ht="15.75" customHeight="1">
      <c r="A140" s="41"/>
    </row>
    <row r="141" spans="1:1" ht="15.75" customHeight="1">
      <c r="A141" s="41"/>
    </row>
    <row r="142" spans="1:1" ht="15.75" customHeight="1">
      <c r="A142" s="41"/>
    </row>
    <row r="143" spans="1:1" ht="15.75" customHeight="1">
      <c r="A143" s="41"/>
    </row>
    <row r="144" spans="1:1" ht="15.75" customHeight="1">
      <c r="A144" s="41"/>
    </row>
    <row r="145" spans="1:1" ht="15.75" customHeight="1">
      <c r="A145" s="41"/>
    </row>
    <row r="146" spans="1:1" ht="15.75" customHeight="1">
      <c r="A146" s="41"/>
    </row>
    <row r="147" spans="1:1" ht="15.75" customHeight="1">
      <c r="A147" s="41"/>
    </row>
    <row r="148" spans="1:1" ht="15.75" customHeight="1">
      <c r="A148" s="41"/>
    </row>
    <row r="149" spans="1:1" ht="15.75" customHeight="1">
      <c r="A149" s="41"/>
    </row>
    <row r="150" spans="1:1" ht="15.75" customHeight="1">
      <c r="A150" s="41"/>
    </row>
    <row r="151" spans="1:1" ht="15.75" customHeight="1">
      <c r="A151" s="41"/>
    </row>
    <row r="152" spans="1:1" ht="15.75" customHeight="1">
      <c r="A152" s="41"/>
    </row>
    <row r="153" spans="1:1" ht="15.75" customHeight="1">
      <c r="A153" s="41"/>
    </row>
    <row r="154" spans="1:1" ht="15.75" customHeight="1">
      <c r="A154" s="41"/>
    </row>
    <row r="155" spans="1:1" ht="15.75" customHeight="1">
      <c r="A155" s="41"/>
    </row>
    <row r="156" spans="1:1" ht="15.75" customHeight="1">
      <c r="A156" s="41"/>
    </row>
    <row r="157" spans="1:1" ht="15.75" customHeight="1">
      <c r="A157" s="41"/>
    </row>
    <row r="158" spans="1:1" ht="15.75" customHeight="1">
      <c r="A158" s="41"/>
    </row>
    <row r="159" spans="1:1" ht="15.75" customHeight="1">
      <c r="A159" s="41"/>
    </row>
    <row r="160" spans="1:1" ht="15.75" customHeight="1">
      <c r="A160" s="41"/>
    </row>
    <row r="161" spans="1:1" ht="15.75" customHeight="1">
      <c r="A161" s="41"/>
    </row>
    <row r="162" spans="1:1" ht="15.75" customHeight="1">
      <c r="A162" s="41"/>
    </row>
    <row r="163" spans="1:1" ht="15.75" customHeight="1">
      <c r="A163" s="41"/>
    </row>
    <row r="164" spans="1:1" ht="15.75" customHeight="1">
      <c r="A164" s="41"/>
    </row>
    <row r="165" spans="1:1" ht="15.75" customHeight="1">
      <c r="A165" s="41"/>
    </row>
    <row r="166" spans="1:1" ht="15.75" customHeight="1">
      <c r="A166" s="41"/>
    </row>
    <row r="167" spans="1:1" ht="15.75" customHeight="1">
      <c r="A167" s="41"/>
    </row>
    <row r="168" spans="1:1" ht="15.75" customHeight="1">
      <c r="A168" s="41"/>
    </row>
    <row r="169" spans="1:1" ht="15.75" customHeight="1">
      <c r="A169" s="41"/>
    </row>
    <row r="170" spans="1:1" ht="15.75" customHeight="1">
      <c r="A170" s="41"/>
    </row>
    <row r="171" spans="1:1" ht="15.75" customHeight="1">
      <c r="A171" s="41"/>
    </row>
    <row r="172" spans="1:1" ht="15.75" customHeight="1">
      <c r="A172" s="41"/>
    </row>
    <row r="173" spans="1:1" ht="15.75" customHeight="1">
      <c r="A173" s="41"/>
    </row>
    <row r="174" spans="1:1" ht="15.75" customHeight="1">
      <c r="A174" s="41"/>
    </row>
    <row r="175" spans="1:1" ht="15.75" customHeight="1">
      <c r="A175" s="41"/>
    </row>
    <row r="176" spans="1:1" ht="15.75" customHeight="1">
      <c r="A176" s="41"/>
    </row>
    <row r="177" spans="1:1" ht="15.75" customHeight="1">
      <c r="A177" s="41"/>
    </row>
    <row r="178" spans="1:1" ht="15.75" customHeight="1">
      <c r="A178" s="41"/>
    </row>
    <row r="179" spans="1:1" ht="15.75" customHeight="1">
      <c r="A179" s="41"/>
    </row>
    <row r="180" spans="1:1" ht="15.75" customHeight="1">
      <c r="A180" s="41"/>
    </row>
    <row r="181" spans="1:1" ht="15.75" customHeight="1">
      <c r="A181" s="41"/>
    </row>
    <row r="182" spans="1:1" ht="15.75" customHeight="1">
      <c r="A182" s="41"/>
    </row>
    <row r="183" spans="1:1" ht="15.75" customHeight="1">
      <c r="A183" s="41"/>
    </row>
    <row r="184" spans="1:1" ht="15.75" customHeight="1">
      <c r="A184" s="41"/>
    </row>
    <row r="185" spans="1:1" ht="15.75" customHeight="1">
      <c r="A185" s="41"/>
    </row>
    <row r="186" spans="1:1" ht="15.75" customHeight="1">
      <c r="A186" s="41"/>
    </row>
    <row r="187" spans="1:1" ht="15.75" customHeight="1">
      <c r="A187" s="41"/>
    </row>
    <row r="188" spans="1:1" ht="15.75" customHeight="1">
      <c r="A188" s="41"/>
    </row>
    <row r="189" spans="1:1" ht="15.75" customHeight="1">
      <c r="A189" s="41"/>
    </row>
    <row r="190" spans="1:1" ht="15.75" customHeight="1">
      <c r="A190" s="41"/>
    </row>
    <row r="191" spans="1:1" ht="15.75" customHeight="1">
      <c r="A191" s="41"/>
    </row>
    <row r="192" spans="1:1" ht="15.75" customHeight="1">
      <c r="A192" s="41"/>
    </row>
    <row r="193" spans="1:1" ht="15.75" customHeight="1">
      <c r="A193" s="41"/>
    </row>
    <row r="194" spans="1:1" ht="15.75" customHeight="1">
      <c r="A194" s="41"/>
    </row>
    <row r="195" spans="1:1" ht="15.75" customHeight="1">
      <c r="A195" s="41"/>
    </row>
    <row r="196" spans="1:1" ht="15.75" customHeight="1">
      <c r="A196" s="41"/>
    </row>
    <row r="197" spans="1:1" ht="15.75" customHeight="1">
      <c r="A197" s="41"/>
    </row>
    <row r="198" spans="1:1" ht="15.75" customHeight="1">
      <c r="A198" s="41"/>
    </row>
    <row r="199" spans="1:1" ht="15.75" customHeight="1">
      <c r="A199" s="41"/>
    </row>
    <row r="200" spans="1:1" ht="15.75" customHeight="1">
      <c r="A200" s="41"/>
    </row>
    <row r="201" spans="1:1" ht="15.75" customHeight="1">
      <c r="A201" s="41"/>
    </row>
    <row r="202" spans="1:1" ht="15.75" customHeight="1">
      <c r="A202" s="41"/>
    </row>
    <row r="203" spans="1:1" ht="15.75" customHeight="1">
      <c r="A203" s="41"/>
    </row>
    <row r="204" spans="1:1" ht="15.75" customHeight="1">
      <c r="A204" s="41"/>
    </row>
    <row r="205" spans="1:1" ht="15.75" customHeight="1">
      <c r="A205" s="41"/>
    </row>
    <row r="206" spans="1:1" ht="15.75" customHeight="1">
      <c r="A206" s="41"/>
    </row>
    <row r="207" spans="1:1" ht="15.75" customHeight="1">
      <c r="A207" s="41"/>
    </row>
    <row r="208" spans="1:1" ht="15.75" customHeight="1">
      <c r="A208" s="41"/>
    </row>
    <row r="209" spans="1:1" ht="15.75" customHeight="1">
      <c r="A209" s="41"/>
    </row>
    <row r="210" spans="1:1" ht="15.75" customHeight="1">
      <c r="A210" s="41"/>
    </row>
    <row r="211" spans="1:1" ht="15.75" customHeight="1">
      <c r="A211" s="41"/>
    </row>
    <row r="212" spans="1:1" ht="15.75" customHeight="1">
      <c r="A212" s="41"/>
    </row>
    <row r="213" spans="1:1" ht="15.75" customHeight="1">
      <c r="A213" s="41"/>
    </row>
    <row r="214" spans="1:1" ht="15.75" customHeight="1">
      <c r="A214" s="41"/>
    </row>
    <row r="215" spans="1:1" ht="15.75" customHeight="1">
      <c r="A215" s="41"/>
    </row>
    <row r="216" spans="1:1" ht="15.75" customHeight="1">
      <c r="A216" s="41"/>
    </row>
    <row r="217" spans="1:1" ht="15.75" customHeight="1">
      <c r="A217" s="41"/>
    </row>
    <row r="218" spans="1:1" ht="15.75" customHeight="1">
      <c r="A218" s="41"/>
    </row>
    <row r="219" spans="1:1" ht="15.75" customHeight="1">
      <c r="A219" s="41"/>
    </row>
    <row r="220" spans="1:1" ht="15.75" customHeight="1">
      <c r="A220" s="41"/>
    </row>
    <row r="221" spans="1:1" ht="15.75" customHeight="1">
      <c r="A221" s="41"/>
    </row>
    <row r="222" spans="1:1" ht="15.75" customHeight="1">
      <c r="A222" s="41"/>
    </row>
    <row r="223" spans="1:1" ht="15.75" customHeight="1">
      <c r="A223" s="41"/>
    </row>
    <row r="224" spans="1:1" ht="15.75" customHeight="1">
      <c r="A224" s="41"/>
    </row>
    <row r="225" spans="1:1" ht="15.75" customHeight="1">
      <c r="A225" s="41"/>
    </row>
    <row r="226" spans="1:1" ht="15.75" customHeight="1">
      <c r="A226" s="41"/>
    </row>
    <row r="227" spans="1:1" ht="15.75" customHeight="1">
      <c r="A227" s="41"/>
    </row>
    <row r="228" spans="1:1" ht="15.75" customHeight="1">
      <c r="A228" s="41"/>
    </row>
    <row r="229" spans="1:1" ht="15.75" customHeight="1">
      <c r="A229" s="41"/>
    </row>
    <row r="230" spans="1:1" ht="15.75" customHeight="1">
      <c r="A230" s="41"/>
    </row>
    <row r="231" spans="1:1" ht="15.75" customHeight="1">
      <c r="A231" s="41"/>
    </row>
    <row r="232" spans="1:1" ht="15.75" customHeight="1">
      <c r="A232" s="41"/>
    </row>
    <row r="233" spans="1:1" ht="15.75" customHeight="1">
      <c r="A233" s="41"/>
    </row>
    <row r="234" spans="1:1" ht="15.75" customHeight="1">
      <c r="A234" s="41"/>
    </row>
    <row r="235" spans="1:1" ht="15.75" customHeight="1">
      <c r="A235" s="41"/>
    </row>
    <row r="236" spans="1:1" ht="15.75" customHeight="1">
      <c r="A236" s="41"/>
    </row>
    <row r="237" spans="1:1" ht="15.75" customHeight="1">
      <c r="A237" s="41"/>
    </row>
    <row r="238" spans="1:1" ht="15.75" customHeight="1">
      <c r="A238" s="41"/>
    </row>
    <row r="239" spans="1:1" ht="15.75" customHeight="1">
      <c r="A239" s="41"/>
    </row>
    <row r="240" spans="1:1" ht="15.75" customHeight="1">
      <c r="A240" s="41"/>
    </row>
    <row r="241" spans="1:1" ht="15.75" customHeight="1">
      <c r="A241" s="41"/>
    </row>
    <row r="242" spans="1:1" ht="15.75" customHeight="1">
      <c r="A242" s="41"/>
    </row>
    <row r="243" spans="1:1" ht="15.75" customHeight="1">
      <c r="A243" s="41"/>
    </row>
    <row r="244" spans="1:1" ht="15.75" customHeight="1">
      <c r="A244" s="41"/>
    </row>
    <row r="245" spans="1:1" ht="15.75" customHeight="1">
      <c r="A245" s="41"/>
    </row>
    <row r="246" spans="1:1" ht="15.75" customHeight="1">
      <c r="A246" s="41"/>
    </row>
    <row r="247" spans="1:1" ht="15.75" customHeight="1">
      <c r="A247" s="41"/>
    </row>
    <row r="248" spans="1:1" ht="15.75" customHeight="1">
      <c r="A248" s="41"/>
    </row>
    <row r="249" spans="1:1" ht="15.75" customHeight="1">
      <c r="A249" s="41"/>
    </row>
    <row r="250" spans="1:1" ht="15.75" customHeight="1">
      <c r="A250" s="41"/>
    </row>
    <row r="251" spans="1:1" ht="15.75" customHeight="1">
      <c r="A251" s="41"/>
    </row>
    <row r="252" spans="1:1" ht="15.75" customHeight="1">
      <c r="A252" s="41"/>
    </row>
    <row r="253" spans="1:1" ht="15.75" customHeight="1">
      <c r="A253" s="41"/>
    </row>
    <row r="254" spans="1:1" ht="15.75" customHeight="1">
      <c r="A254" s="41"/>
    </row>
    <row r="255" spans="1:1" ht="15.75" customHeight="1">
      <c r="A255" s="41"/>
    </row>
    <row r="256" spans="1:1" ht="15.75" customHeight="1">
      <c r="A256" s="41"/>
    </row>
    <row r="257" spans="1:1" ht="15.75" customHeight="1">
      <c r="A257" s="41"/>
    </row>
    <row r="258" spans="1:1" ht="15.75" customHeight="1">
      <c r="A258" s="41"/>
    </row>
    <row r="259" spans="1:1" ht="15.75" customHeight="1">
      <c r="A259" s="41"/>
    </row>
    <row r="260" spans="1:1" ht="15.75" customHeight="1">
      <c r="A260" s="41"/>
    </row>
    <row r="261" spans="1:1" ht="15.75" customHeight="1">
      <c r="A261" s="41"/>
    </row>
    <row r="262" spans="1:1" ht="15.75" customHeight="1">
      <c r="A262" s="41"/>
    </row>
    <row r="263" spans="1:1" ht="15.75" customHeight="1">
      <c r="A263" s="41"/>
    </row>
    <row r="264" spans="1:1" ht="15.75" customHeight="1">
      <c r="A264" s="41"/>
    </row>
    <row r="265" spans="1:1" ht="15.75" customHeight="1">
      <c r="A265" s="41"/>
    </row>
    <row r="266" spans="1:1" ht="15.75" customHeight="1">
      <c r="A266" s="41"/>
    </row>
    <row r="267" spans="1:1" ht="15.75" customHeight="1">
      <c r="A267" s="41"/>
    </row>
    <row r="268" spans="1:1" ht="15.75" customHeight="1">
      <c r="A268" s="41"/>
    </row>
    <row r="269" spans="1:1" ht="15.75" customHeight="1">
      <c r="A269" s="41"/>
    </row>
    <row r="270" spans="1:1" ht="15.75" customHeight="1">
      <c r="A270" s="41"/>
    </row>
    <row r="271" spans="1:1" ht="15.75" customHeight="1">
      <c r="A271" s="41"/>
    </row>
    <row r="272" spans="1:1" ht="15.75" customHeight="1">
      <c r="A272" s="41"/>
    </row>
    <row r="273" spans="1:1" ht="15.75" customHeight="1">
      <c r="A273" s="41"/>
    </row>
    <row r="274" spans="1:1" ht="15.75" customHeight="1">
      <c r="A274" s="41"/>
    </row>
    <row r="275" spans="1:1" ht="15.75" customHeight="1">
      <c r="A275" s="41"/>
    </row>
    <row r="276" spans="1:1" ht="15.75" customHeight="1">
      <c r="A276" s="41"/>
    </row>
    <row r="277" spans="1:1" ht="15.75" customHeight="1">
      <c r="A277" s="41"/>
    </row>
    <row r="278" spans="1:1" ht="15.75" customHeight="1">
      <c r="A278" s="41"/>
    </row>
    <row r="279" spans="1:1" ht="15.75" customHeight="1">
      <c r="A279" s="41"/>
    </row>
    <row r="280" spans="1:1" ht="15.75" customHeight="1">
      <c r="A280" s="41"/>
    </row>
    <row r="281" spans="1:1" ht="15.75" customHeight="1">
      <c r="A281" s="41"/>
    </row>
    <row r="282" spans="1:1" ht="15.75" customHeight="1">
      <c r="A282" s="41"/>
    </row>
    <row r="283" spans="1:1" ht="15.75" customHeight="1">
      <c r="A283" s="41"/>
    </row>
    <row r="284" spans="1:1" ht="15.75" customHeight="1">
      <c r="A284" s="41"/>
    </row>
    <row r="285" spans="1:1" ht="15.75" customHeight="1">
      <c r="A285" s="41"/>
    </row>
    <row r="286" spans="1:1" ht="15.75" customHeight="1">
      <c r="A286" s="41"/>
    </row>
    <row r="287" spans="1:1" ht="15.75" customHeight="1">
      <c r="A287" s="41"/>
    </row>
    <row r="288" spans="1:1" ht="15.75" customHeight="1">
      <c r="A288" s="41"/>
    </row>
    <row r="289" spans="1:1" ht="15.75" customHeight="1">
      <c r="A289" s="41"/>
    </row>
    <row r="290" spans="1:1" ht="15.75" customHeight="1">
      <c r="A290" s="41"/>
    </row>
    <row r="291" spans="1:1" ht="15.75" customHeight="1">
      <c r="A291" s="41"/>
    </row>
    <row r="292" spans="1:1" ht="15.75" customHeight="1">
      <c r="A292" s="41"/>
    </row>
    <row r="293" spans="1:1" ht="15.75" customHeight="1">
      <c r="A293" s="41"/>
    </row>
    <row r="294" spans="1:1" ht="15.75" customHeight="1">
      <c r="A294" s="41"/>
    </row>
    <row r="295" spans="1:1" ht="15.75" customHeight="1">
      <c r="A295" s="41"/>
    </row>
    <row r="296" spans="1:1" ht="15.75" customHeight="1">
      <c r="A296" s="41"/>
    </row>
    <row r="297" spans="1:1" ht="15.75" customHeight="1">
      <c r="A297" s="41"/>
    </row>
    <row r="298" spans="1:1" ht="15.75" customHeight="1">
      <c r="A298" s="41"/>
    </row>
    <row r="299" spans="1:1" ht="15.75" customHeight="1">
      <c r="A299" s="41"/>
    </row>
    <row r="300" spans="1:1" ht="15.75" customHeight="1">
      <c r="A300" s="41"/>
    </row>
    <row r="301" spans="1:1" ht="15.75" customHeight="1">
      <c r="A301" s="41"/>
    </row>
    <row r="302" spans="1:1" ht="15.75" customHeight="1">
      <c r="A302" s="41"/>
    </row>
    <row r="303" spans="1:1" ht="15.75" customHeight="1">
      <c r="A303" s="41"/>
    </row>
    <row r="304" spans="1:1" ht="15.75" customHeight="1">
      <c r="A304" s="41"/>
    </row>
    <row r="305" spans="1:1" ht="15.75" customHeight="1">
      <c r="A305" s="41"/>
    </row>
    <row r="306" spans="1:1" ht="15.75" customHeight="1">
      <c r="A306" s="41"/>
    </row>
    <row r="307" spans="1:1" ht="15.75" customHeight="1">
      <c r="A307" s="41"/>
    </row>
    <row r="308" spans="1:1" ht="15.75" customHeight="1">
      <c r="A308" s="41"/>
    </row>
    <row r="309" spans="1:1" ht="15.75" customHeight="1">
      <c r="A309" s="41"/>
    </row>
    <row r="310" spans="1:1" ht="15.75" customHeight="1">
      <c r="A310" s="41"/>
    </row>
    <row r="311" spans="1:1" ht="15.75" customHeight="1">
      <c r="A311" s="41"/>
    </row>
    <row r="312" spans="1:1" ht="15.75" customHeight="1">
      <c r="A312" s="41"/>
    </row>
    <row r="313" spans="1:1" ht="15.75" customHeight="1">
      <c r="A313" s="41"/>
    </row>
    <row r="314" spans="1:1" ht="15.75" customHeight="1">
      <c r="A314" s="41"/>
    </row>
    <row r="315" spans="1:1" ht="15.75" customHeight="1">
      <c r="A315" s="41"/>
    </row>
    <row r="316" spans="1:1" ht="15.75" customHeight="1">
      <c r="A316" s="41"/>
    </row>
    <row r="317" spans="1:1" ht="15.75" customHeight="1">
      <c r="A317" s="41"/>
    </row>
    <row r="318" spans="1:1" ht="15.75" customHeight="1">
      <c r="A318" s="41"/>
    </row>
    <row r="319" spans="1:1" ht="15.75" customHeight="1">
      <c r="A319" s="41"/>
    </row>
    <row r="320" spans="1:1" ht="15.75" customHeight="1">
      <c r="A320" s="41"/>
    </row>
    <row r="321" spans="1:1" ht="15.75" customHeight="1">
      <c r="A321" s="41"/>
    </row>
    <row r="322" spans="1:1" ht="15.75" customHeight="1">
      <c r="A322" s="41"/>
    </row>
    <row r="323" spans="1:1" ht="15.75" customHeight="1">
      <c r="A323" s="41"/>
    </row>
    <row r="324" spans="1:1" ht="15.75" customHeight="1">
      <c r="A324" s="41"/>
    </row>
    <row r="325" spans="1:1" ht="15.75" customHeight="1">
      <c r="A325" s="41"/>
    </row>
    <row r="326" spans="1:1" ht="15.75" customHeight="1">
      <c r="A326" s="41"/>
    </row>
    <row r="327" spans="1:1" ht="15.75" customHeight="1">
      <c r="A327" s="41"/>
    </row>
    <row r="328" spans="1:1" ht="15.75" customHeight="1">
      <c r="A328" s="41"/>
    </row>
    <row r="329" spans="1:1" ht="15.75" customHeight="1">
      <c r="A329" s="41"/>
    </row>
    <row r="330" spans="1:1" ht="15.75" customHeight="1">
      <c r="A330" s="41"/>
    </row>
    <row r="331" spans="1:1" ht="15.75" customHeight="1">
      <c r="A331" s="41"/>
    </row>
    <row r="332" spans="1:1" ht="15.75" customHeight="1">
      <c r="A332" s="41"/>
    </row>
    <row r="333" spans="1:1" ht="15.75" customHeight="1">
      <c r="A333" s="41"/>
    </row>
    <row r="334" spans="1:1" ht="15.75" customHeight="1">
      <c r="A334" s="41"/>
    </row>
    <row r="335" spans="1:1" ht="15.75" customHeight="1">
      <c r="A335" s="41"/>
    </row>
    <row r="336" spans="1:1" ht="15.75" customHeight="1">
      <c r="A336" s="41"/>
    </row>
    <row r="337" spans="1:1" ht="15.75" customHeight="1">
      <c r="A337" s="41"/>
    </row>
    <row r="338" spans="1:1" ht="15.75" customHeight="1">
      <c r="A338" s="41"/>
    </row>
    <row r="339" spans="1:1" ht="15.75" customHeight="1">
      <c r="A339" s="41"/>
    </row>
    <row r="340" spans="1:1" ht="15.75" customHeight="1">
      <c r="A340" s="41"/>
    </row>
    <row r="341" spans="1:1" ht="15.75" customHeight="1">
      <c r="A341" s="41"/>
    </row>
    <row r="342" spans="1:1" ht="15.75" customHeight="1">
      <c r="A342" s="41"/>
    </row>
    <row r="343" spans="1:1" ht="15.75" customHeight="1">
      <c r="A343" s="41"/>
    </row>
    <row r="344" spans="1:1" ht="15.75" customHeight="1">
      <c r="A344" s="41"/>
    </row>
    <row r="345" spans="1:1" ht="15.75" customHeight="1">
      <c r="A345" s="41"/>
    </row>
    <row r="346" spans="1:1" ht="15.75" customHeight="1">
      <c r="A346" s="41"/>
    </row>
    <row r="347" spans="1:1" ht="15.75" customHeight="1">
      <c r="A347" s="41"/>
    </row>
    <row r="348" spans="1:1" ht="15.75" customHeight="1">
      <c r="A348" s="41"/>
    </row>
    <row r="349" spans="1:1" ht="15.75" customHeight="1">
      <c r="A349" s="41"/>
    </row>
    <row r="350" spans="1:1" ht="15.75" customHeight="1">
      <c r="A350" s="41"/>
    </row>
    <row r="351" spans="1:1" ht="15.75" customHeight="1">
      <c r="A351" s="41"/>
    </row>
    <row r="352" spans="1:1" ht="15.75" customHeight="1">
      <c r="A352" s="41"/>
    </row>
    <row r="353" spans="1:1" ht="15.75" customHeight="1">
      <c r="A353" s="41"/>
    </row>
    <row r="354" spans="1:1" ht="15.75" customHeight="1">
      <c r="A354" s="41"/>
    </row>
    <row r="355" spans="1:1" ht="15.75" customHeight="1">
      <c r="A355" s="41"/>
    </row>
    <row r="356" spans="1:1" ht="15.75" customHeight="1">
      <c r="A356" s="41"/>
    </row>
    <row r="357" spans="1:1" ht="15.75" customHeight="1">
      <c r="A357" s="41"/>
    </row>
    <row r="358" spans="1:1" ht="15.75" customHeight="1">
      <c r="A358" s="41"/>
    </row>
    <row r="359" spans="1:1" ht="15.75" customHeight="1">
      <c r="A359" s="41"/>
    </row>
    <row r="360" spans="1:1" ht="15.75" customHeight="1">
      <c r="A360" s="41"/>
    </row>
    <row r="361" spans="1:1" ht="15.75" customHeight="1">
      <c r="A361" s="41"/>
    </row>
    <row r="362" spans="1:1" ht="15.75" customHeight="1">
      <c r="A362" s="41"/>
    </row>
    <row r="363" spans="1:1" ht="15.75" customHeight="1">
      <c r="A363" s="41"/>
    </row>
    <row r="364" spans="1:1" ht="15.75" customHeight="1">
      <c r="A364" s="41"/>
    </row>
    <row r="365" spans="1:1" ht="15.75" customHeight="1">
      <c r="A365" s="41"/>
    </row>
    <row r="366" spans="1:1" ht="15.75" customHeight="1">
      <c r="A366" s="41"/>
    </row>
    <row r="367" spans="1:1" ht="15.75" customHeight="1">
      <c r="A367" s="41"/>
    </row>
    <row r="368" spans="1:1" ht="15.75" customHeight="1">
      <c r="A368" s="41"/>
    </row>
    <row r="369" spans="1:1" ht="15.75" customHeight="1">
      <c r="A369" s="41"/>
    </row>
    <row r="370" spans="1:1" ht="15.75" customHeight="1">
      <c r="A370" s="41"/>
    </row>
    <row r="371" spans="1:1" ht="15.75" customHeight="1">
      <c r="A371" s="41"/>
    </row>
    <row r="372" spans="1:1" ht="15.75" customHeight="1">
      <c r="A372" s="41"/>
    </row>
    <row r="373" spans="1:1" ht="15.75" customHeight="1">
      <c r="A373" s="41"/>
    </row>
    <row r="374" spans="1:1" ht="15.75" customHeight="1">
      <c r="A374" s="41"/>
    </row>
    <row r="375" spans="1:1" ht="15.75" customHeight="1">
      <c r="A375" s="41"/>
    </row>
    <row r="376" spans="1:1" ht="15.75" customHeight="1">
      <c r="A376" s="41"/>
    </row>
    <row r="377" spans="1:1" ht="15.75" customHeight="1">
      <c r="A377" s="41"/>
    </row>
    <row r="378" spans="1:1" ht="15.75" customHeight="1">
      <c r="A378" s="41"/>
    </row>
    <row r="379" spans="1:1" ht="15.75" customHeight="1">
      <c r="A379" s="41"/>
    </row>
    <row r="380" spans="1:1" ht="15.75" customHeight="1">
      <c r="A380" s="41"/>
    </row>
    <row r="381" spans="1:1" ht="15.75" customHeight="1">
      <c r="A381" s="41"/>
    </row>
    <row r="382" spans="1:1" ht="15.75" customHeight="1">
      <c r="A382" s="41"/>
    </row>
    <row r="383" spans="1:1" ht="15.75" customHeight="1">
      <c r="A383" s="41"/>
    </row>
    <row r="384" spans="1:1" ht="15.75" customHeight="1">
      <c r="A384" s="41"/>
    </row>
    <row r="385" spans="1:1" ht="15.75" customHeight="1">
      <c r="A385" s="41"/>
    </row>
    <row r="386" spans="1:1" ht="15.75" customHeight="1">
      <c r="A386" s="41"/>
    </row>
    <row r="387" spans="1:1" ht="15.75" customHeight="1">
      <c r="A387" s="41"/>
    </row>
    <row r="388" spans="1:1" ht="15.75" customHeight="1">
      <c r="A388" s="41"/>
    </row>
    <row r="389" spans="1:1" ht="15.75" customHeight="1">
      <c r="A389" s="41"/>
    </row>
    <row r="390" spans="1:1" ht="15.75" customHeight="1">
      <c r="A390" s="41"/>
    </row>
    <row r="391" spans="1:1" ht="15.75" customHeight="1">
      <c r="A391" s="41"/>
    </row>
    <row r="392" spans="1:1" ht="15.75" customHeight="1">
      <c r="A392" s="41"/>
    </row>
    <row r="393" spans="1:1" ht="15.75" customHeight="1">
      <c r="A393" s="41"/>
    </row>
    <row r="394" spans="1:1" ht="15.75" customHeight="1">
      <c r="A394" s="41"/>
    </row>
    <row r="395" spans="1:1" ht="15.75" customHeight="1">
      <c r="A395" s="41"/>
    </row>
    <row r="396" spans="1:1" ht="15.75" customHeight="1">
      <c r="A396" s="41"/>
    </row>
    <row r="397" spans="1:1" ht="15.75" customHeight="1">
      <c r="A397" s="41"/>
    </row>
    <row r="398" spans="1:1" ht="15.75" customHeight="1">
      <c r="A398" s="41"/>
    </row>
    <row r="399" spans="1:1" ht="15.75" customHeight="1">
      <c r="A399" s="41"/>
    </row>
    <row r="400" spans="1:1" ht="15.75" customHeight="1">
      <c r="A400" s="41"/>
    </row>
    <row r="401" spans="1:1" ht="15.75" customHeight="1">
      <c r="A401" s="41"/>
    </row>
    <row r="402" spans="1:1" ht="15.75" customHeight="1">
      <c r="A402" s="41"/>
    </row>
    <row r="403" spans="1:1" ht="15.75" customHeight="1">
      <c r="A403" s="41"/>
    </row>
    <row r="404" spans="1:1" ht="15.75" customHeight="1">
      <c r="A404" s="41"/>
    </row>
    <row r="405" spans="1:1" ht="15.75" customHeight="1">
      <c r="A405" s="41"/>
    </row>
    <row r="406" spans="1:1" ht="15.75" customHeight="1">
      <c r="A406" s="41"/>
    </row>
    <row r="407" spans="1:1" ht="15.75" customHeight="1">
      <c r="A407" s="41"/>
    </row>
    <row r="408" spans="1:1" ht="15.75" customHeight="1">
      <c r="A408" s="41"/>
    </row>
    <row r="409" spans="1:1" ht="15.75" customHeight="1">
      <c r="A409" s="41"/>
    </row>
    <row r="410" spans="1:1" ht="15.75" customHeight="1">
      <c r="A410" s="41"/>
    </row>
    <row r="411" spans="1:1" ht="15.75" customHeight="1">
      <c r="A411" s="41"/>
    </row>
    <row r="412" spans="1:1" ht="15.75" customHeight="1">
      <c r="A412" s="41"/>
    </row>
    <row r="413" spans="1:1" ht="15.75" customHeight="1">
      <c r="A413" s="41"/>
    </row>
    <row r="414" spans="1:1" ht="15.75" customHeight="1">
      <c r="A414" s="41"/>
    </row>
    <row r="415" spans="1:1" ht="15.75" customHeight="1">
      <c r="A415" s="41"/>
    </row>
    <row r="416" spans="1:1" ht="15.75" customHeight="1">
      <c r="A416" s="41"/>
    </row>
    <row r="417" spans="1:1" ht="15.75" customHeight="1">
      <c r="A417" s="41"/>
    </row>
    <row r="418" spans="1:1" ht="15.75" customHeight="1">
      <c r="A418" s="41"/>
    </row>
    <row r="419" spans="1:1" ht="15.75" customHeight="1">
      <c r="A419" s="41"/>
    </row>
    <row r="420" spans="1:1" ht="15.75" customHeight="1">
      <c r="A420" s="41"/>
    </row>
    <row r="421" spans="1:1" ht="15.75" customHeight="1">
      <c r="A421" s="41"/>
    </row>
    <row r="422" spans="1:1" ht="15.75" customHeight="1">
      <c r="A422" s="41"/>
    </row>
    <row r="423" spans="1:1" ht="15.75" customHeight="1">
      <c r="A423" s="41"/>
    </row>
    <row r="424" spans="1:1" ht="15.75" customHeight="1">
      <c r="A424" s="41"/>
    </row>
    <row r="425" spans="1:1" ht="15.75" customHeight="1">
      <c r="A425" s="41"/>
    </row>
    <row r="426" spans="1:1" ht="15.75" customHeight="1">
      <c r="A426" s="41"/>
    </row>
    <row r="427" spans="1:1" ht="15.75" customHeight="1">
      <c r="A427" s="41"/>
    </row>
    <row r="428" spans="1:1" ht="15.75" customHeight="1">
      <c r="A428" s="41"/>
    </row>
    <row r="429" spans="1:1" ht="15.75" customHeight="1">
      <c r="A429" s="41"/>
    </row>
    <row r="430" spans="1:1" ht="15.75" customHeight="1">
      <c r="A430" s="41"/>
    </row>
    <row r="431" spans="1:1" ht="15.75" customHeight="1">
      <c r="A431" s="41"/>
    </row>
    <row r="432" spans="1:1" ht="15.75" customHeight="1">
      <c r="A432" s="41"/>
    </row>
    <row r="433" spans="1:1" ht="15.75" customHeight="1">
      <c r="A433" s="41"/>
    </row>
    <row r="434" spans="1:1" ht="15.75" customHeight="1">
      <c r="A434" s="41"/>
    </row>
    <row r="435" spans="1:1" ht="15.75" customHeight="1">
      <c r="A435" s="41"/>
    </row>
    <row r="436" spans="1:1" ht="15.75" customHeight="1">
      <c r="A436" s="41"/>
    </row>
    <row r="437" spans="1:1" ht="15.75" customHeight="1">
      <c r="A437" s="41"/>
    </row>
    <row r="438" spans="1:1" ht="15.75" customHeight="1">
      <c r="A438" s="41"/>
    </row>
    <row r="439" spans="1:1" ht="15.75" customHeight="1">
      <c r="A439" s="41"/>
    </row>
    <row r="440" spans="1:1" ht="15.75" customHeight="1">
      <c r="A440" s="41"/>
    </row>
    <row r="441" spans="1:1" ht="15.75" customHeight="1">
      <c r="A441" s="41"/>
    </row>
    <row r="442" spans="1:1" ht="15.75" customHeight="1">
      <c r="A442" s="41"/>
    </row>
    <row r="443" spans="1:1" ht="15.75" customHeight="1">
      <c r="A443" s="41"/>
    </row>
    <row r="444" spans="1:1" ht="15.75" customHeight="1">
      <c r="A444" s="41"/>
    </row>
    <row r="445" spans="1:1" ht="15.75" customHeight="1">
      <c r="A445" s="41"/>
    </row>
    <row r="446" spans="1:1" ht="15.75" customHeight="1">
      <c r="A446" s="41"/>
    </row>
    <row r="447" spans="1:1" ht="15.75" customHeight="1">
      <c r="A447" s="41"/>
    </row>
    <row r="448" spans="1:1" ht="15.75" customHeight="1">
      <c r="A448" s="41"/>
    </row>
    <row r="449" spans="1:1" ht="15.75" customHeight="1">
      <c r="A449" s="41"/>
    </row>
    <row r="450" spans="1:1" ht="15.75" customHeight="1">
      <c r="A450" s="41"/>
    </row>
    <row r="451" spans="1:1" ht="15.75" customHeight="1">
      <c r="A451" s="41"/>
    </row>
    <row r="452" spans="1:1" ht="15.75" customHeight="1">
      <c r="A452" s="41"/>
    </row>
    <row r="453" spans="1:1" ht="15.75" customHeight="1">
      <c r="A453" s="41"/>
    </row>
    <row r="454" spans="1:1" ht="15.75" customHeight="1">
      <c r="A454" s="41"/>
    </row>
    <row r="455" spans="1:1" ht="15.75" customHeight="1">
      <c r="A455" s="41"/>
    </row>
    <row r="456" spans="1:1" ht="15.75" customHeight="1">
      <c r="A456" s="41"/>
    </row>
    <row r="457" spans="1:1" ht="15.75" customHeight="1">
      <c r="A457" s="41"/>
    </row>
    <row r="458" spans="1:1" ht="15.75" customHeight="1">
      <c r="A458" s="41"/>
    </row>
    <row r="459" spans="1:1" ht="15.75" customHeight="1">
      <c r="A459" s="41"/>
    </row>
    <row r="460" spans="1:1" ht="15.75" customHeight="1">
      <c r="A460" s="41"/>
    </row>
    <row r="461" spans="1:1" ht="15.75" customHeight="1">
      <c r="A461" s="41"/>
    </row>
    <row r="462" spans="1:1" ht="15.75" customHeight="1">
      <c r="A462" s="41"/>
    </row>
    <row r="463" spans="1:1" ht="15.75" customHeight="1">
      <c r="A463" s="41"/>
    </row>
    <row r="464" spans="1:1" ht="15.75" customHeight="1">
      <c r="A464" s="41"/>
    </row>
    <row r="465" spans="1:1" ht="15.75" customHeight="1">
      <c r="A465" s="41"/>
    </row>
    <row r="466" spans="1:1" ht="15.75" customHeight="1">
      <c r="A466" s="41"/>
    </row>
    <row r="467" spans="1:1" ht="15.75" customHeight="1">
      <c r="A467" s="41"/>
    </row>
    <row r="468" spans="1:1" ht="15.75" customHeight="1">
      <c r="A468" s="41"/>
    </row>
    <row r="469" spans="1:1" ht="15.75" customHeight="1">
      <c r="A469" s="41"/>
    </row>
    <row r="470" spans="1:1" ht="15.75" customHeight="1">
      <c r="A470" s="41"/>
    </row>
    <row r="471" spans="1:1" ht="15.75" customHeight="1">
      <c r="A471" s="41"/>
    </row>
    <row r="472" spans="1:1" ht="15.75" customHeight="1">
      <c r="A472" s="41"/>
    </row>
    <row r="473" spans="1:1" ht="15.75" customHeight="1">
      <c r="A473" s="41"/>
    </row>
    <row r="474" spans="1:1" ht="15.75" customHeight="1">
      <c r="A474" s="41"/>
    </row>
    <row r="475" spans="1:1" ht="15.75" customHeight="1">
      <c r="A475" s="41"/>
    </row>
    <row r="476" spans="1:1" ht="15.75" customHeight="1">
      <c r="A476" s="41"/>
    </row>
    <row r="477" spans="1:1" ht="15.75" customHeight="1">
      <c r="A477" s="41"/>
    </row>
    <row r="478" spans="1:1" ht="15.75" customHeight="1">
      <c r="A478" s="41"/>
    </row>
    <row r="479" spans="1:1" ht="15.75" customHeight="1">
      <c r="A479" s="41"/>
    </row>
    <row r="480" spans="1:1" ht="15.75" customHeight="1">
      <c r="A480" s="41"/>
    </row>
    <row r="481" spans="1:1" ht="15.75" customHeight="1">
      <c r="A481" s="41"/>
    </row>
    <row r="482" spans="1:1" ht="15.75" customHeight="1">
      <c r="A482" s="41"/>
    </row>
    <row r="483" spans="1:1" ht="15.75" customHeight="1">
      <c r="A483" s="41"/>
    </row>
    <row r="484" spans="1:1" ht="15.75" customHeight="1">
      <c r="A484" s="41"/>
    </row>
    <row r="485" spans="1:1" ht="15.75" customHeight="1">
      <c r="A485" s="41"/>
    </row>
    <row r="486" spans="1:1" ht="15.75" customHeight="1">
      <c r="A486" s="41"/>
    </row>
    <row r="487" spans="1:1" ht="15.75" customHeight="1">
      <c r="A487" s="41"/>
    </row>
    <row r="488" spans="1:1" ht="15.75" customHeight="1">
      <c r="A488" s="41"/>
    </row>
    <row r="489" spans="1:1" ht="15.75" customHeight="1">
      <c r="A489" s="41"/>
    </row>
    <row r="490" spans="1:1" ht="15.75" customHeight="1">
      <c r="A490" s="41"/>
    </row>
    <row r="491" spans="1:1" ht="15.75" customHeight="1">
      <c r="A491" s="41"/>
    </row>
    <row r="492" spans="1:1" ht="15.75" customHeight="1">
      <c r="A492" s="41"/>
    </row>
    <row r="493" spans="1:1" ht="15.75" customHeight="1">
      <c r="A493" s="41"/>
    </row>
    <row r="494" spans="1:1" ht="15.75" customHeight="1">
      <c r="A494" s="41"/>
    </row>
    <row r="495" spans="1:1" ht="15.75" customHeight="1">
      <c r="A495" s="41"/>
    </row>
    <row r="496" spans="1:1" ht="15.75" customHeight="1">
      <c r="A496" s="41"/>
    </row>
    <row r="497" spans="1:1" ht="15.75" customHeight="1">
      <c r="A497" s="41"/>
    </row>
    <row r="498" spans="1:1" ht="15.75" customHeight="1">
      <c r="A498" s="41"/>
    </row>
    <row r="499" spans="1:1" ht="15.75" customHeight="1">
      <c r="A499" s="41"/>
    </row>
    <row r="500" spans="1:1" ht="15.75" customHeight="1">
      <c r="A500" s="41"/>
    </row>
    <row r="501" spans="1:1" ht="15.75" customHeight="1">
      <c r="A501" s="41"/>
    </row>
    <row r="502" spans="1:1" ht="15.75" customHeight="1">
      <c r="A502" s="41"/>
    </row>
    <row r="503" spans="1:1" ht="15.75" customHeight="1">
      <c r="A503" s="41"/>
    </row>
    <row r="504" spans="1:1" ht="15.75" customHeight="1">
      <c r="A504" s="41"/>
    </row>
    <row r="505" spans="1:1" ht="15.75" customHeight="1">
      <c r="A505" s="41"/>
    </row>
    <row r="506" spans="1:1" ht="15.75" customHeight="1">
      <c r="A506" s="41"/>
    </row>
    <row r="507" spans="1:1" ht="15.75" customHeight="1">
      <c r="A507" s="41"/>
    </row>
    <row r="508" spans="1:1" ht="15.75" customHeight="1">
      <c r="A508" s="41"/>
    </row>
    <row r="509" spans="1:1" ht="15.75" customHeight="1">
      <c r="A509" s="41"/>
    </row>
    <row r="510" spans="1:1" ht="15.75" customHeight="1">
      <c r="A510" s="41"/>
    </row>
    <row r="511" spans="1:1" ht="15.75" customHeight="1">
      <c r="A511" s="41"/>
    </row>
    <row r="512" spans="1:1" ht="15.75" customHeight="1">
      <c r="A512" s="41"/>
    </row>
    <row r="513" spans="1:1" ht="15.75" customHeight="1">
      <c r="A513" s="41"/>
    </row>
    <row r="514" spans="1:1" ht="15.75" customHeight="1">
      <c r="A514" s="41"/>
    </row>
    <row r="515" spans="1:1" ht="15.75" customHeight="1">
      <c r="A515" s="41"/>
    </row>
    <row r="516" spans="1:1" ht="15.75" customHeight="1">
      <c r="A516" s="41"/>
    </row>
    <row r="517" spans="1:1" ht="15.75" customHeight="1">
      <c r="A517" s="41"/>
    </row>
    <row r="518" spans="1:1" ht="15.75" customHeight="1">
      <c r="A518" s="41"/>
    </row>
    <row r="519" spans="1:1" ht="15.75" customHeight="1">
      <c r="A519" s="41"/>
    </row>
    <row r="520" spans="1:1" ht="15.75" customHeight="1">
      <c r="A520" s="41"/>
    </row>
    <row r="521" spans="1:1" ht="15.75" customHeight="1">
      <c r="A521" s="41"/>
    </row>
    <row r="522" spans="1:1" ht="15.75" customHeight="1">
      <c r="A522" s="41"/>
    </row>
    <row r="523" spans="1:1" ht="15.75" customHeight="1">
      <c r="A523" s="41"/>
    </row>
    <row r="524" spans="1:1" ht="15.75" customHeight="1">
      <c r="A524" s="41"/>
    </row>
    <row r="525" spans="1:1" ht="15.75" customHeight="1">
      <c r="A525" s="41"/>
    </row>
    <row r="526" spans="1:1" ht="15.75" customHeight="1">
      <c r="A526" s="41"/>
    </row>
    <row r="527" spans="1:1" ht="15.75" customHeight="1">
      <c r="A527" s="41"/>
    </row>
    <row r="528" spans="1:1" ht="15.75" customHeight="1">
      <c r="A528" s="41"/>
    </row>
    <row r="529" spans="1:1" ht="15.75" customHeight="1">
      <c r="A529" s="41"/>
    </row>
    <row r="530" spans="1:1" ht="15.75" customHeight="1">
      <c r="A530" s="41"/>
    </row>
    <row r="531" spans="1:1" ht="15.75" customHeight="1">
      <c r="A531" s="41"/>
    </row>
    <row r="532" spans="1:1" ht="15.75" customHeight="1">
      <c r="A532" s="41"/>
    </row>
    <row r="533" spans="1:1" ht="15.75" customHeight="1">
      <c r="A533" s="41"/>
    </row>
    <row r="534" spans="1:1" ht="15.75" customHeight="1">
      <c r="A534" s="41"/>
    </row>
    <row r="535" spans="1:1" ht="15.75" customHeight="1">
      <c r="A535" s="41"/>
    </row>
    <row r="536" spans="1:1" ht="15.75" customHeight="1">
      <c r="A536" s="41"/>
    </row>
    <row r="537" spans="1:1" ht="15.75" customHeight="1">
      <c r="A537" s="41"/>
    </row>
    <row r="538" spans="1:1" ht="15.75" customHeight="1">
      <c r="A538" s="41"/>
    </row>
    <row r="539" spans="1:1" ht="15.75" customHeight="1">
      <c r="A539" s="41"/>
    </row>
    <row r="540" spans="1:1" ht="15.75" customHeight="1">
      <c r="A540" s="41"/>
    </row>
    <row r="541" spans="1:1" ht="15.75" customHeight="1">
      <c r="A541" s="41"/>
    </row>
    <row r="542" spans="1:1" ht="15.75" customHeight="1">
      <c r="A542" s="41"/>
    </row>
    <row r="543" spans="1:1" ht="15.75" customHeight="1">
      <c r="A543" s="41"/>
    </row>
    <row r="544" spans="1:1" ht="15.75" customHeight="1">
      <c r="A544" s="41"/>
    </row>
    <row r="545" spans="1:1" ht="15.75" customHeight="1">
      <c r="A545" s="41"/>
    </row>
    <row r="546" spans="1:1" ht="15.75" customHeight="1">
      <c r="A546" s="41"/>
    </row>
    <row r="547" spans="1:1" ht="15.75" customHeight="1">
      <c r="A547" s="41"/>
    </row>
    <row r="548" spans="1:1" ht="15.75" customHeight="1">
      <c r="A548" s="41"/>
    </row>
    <row r="549" spans="1:1" ht="15.75" customHeight="1">
      <c r="A549" s="41"/>
    </row>
    <row r="550" spans="1:1" ht="15.75" customHeight="1">
      <c r="A550" s="41"/>
    </row>
    <row r="551" spans="1:1" ht="15.75" customHeight="1">
      <c r="A551" s="41"/>
    </row>
    <row r="552" spans="1:1" ht="15.75" customHeight="1">
      <c r="A552" s="41"/>
    </row>
    <row r="553" spans="1:1" ht="15.75" customHeight="1">
      <c r="A553" s="41"/>
    </row>
    <row r="554" spans="1:1" ht="15.75" customHeight="1">
      <c r="A554" s="41"/>
    </row>
    <row r="555" spans="1:1" ht="15.75" customHeight="1">
      <c r="A555" s="41"/>
    </row>
    <row r="556" spans="1:1" ht="15.75" customHeight="1">
      <c r="A556" s="41"/>
    </row>
    <row r="557" spans="1:1" ht="15.75" customHeight="1">
      <c r="A557" s="41"/>
    </row>
    <row r="558" spans="1:1" ht="15.75" customHeight="1">
      <c r="A558" s="41"/>
    </row>
    <row r="559" spans="1:1" ht="15.75" customHeight="1">
      <c r="A559" s="41"/>
    </row>
    <row r="560" spans="1:1" ht="15.75" customHeight="1">
      <c r="A560" s="41"/>
    </row>
    <row r="561" spans="1:1" ht="15.75" customHeight="1">
      <c r="A561" s="41"/>
    </row>
    <row r="562" spans="1:1" ht="15.75" customHeight="1">
      <c r="A562" s="41"/>
    </row>
    <row r="563" spans="1:1" ht="15.75" customHeight="1">
      <c r="A563" s="41"/>
    </row>
    <row r="564" spans="1:1" ht="15.75" customHeight="1">
      <c r="A564" s="41"/>
    </row>
    <row r="565" spans="1:1" ht="15.75" customHeight="1">
      <c r="A565" s="41"/>
    </row>
    <row r="566" spans="1:1" ht="15.75" customHeight="1">
      <c r="A566" s="41"/>
    </row>
    <row r="567" spans="1:1" ht="15.75" customHeight="1">
      <c r="A567" s="41"/>
    </row>
    <row r="568" spans="1:1" ht="15.75" customHeight="1">
      <c r="A568" s="41"/>
    </row>
    <row r="569" spans="1:1" ht="15.75" customHeight="1">
      <c r="A569" s="41"/>
    </row>
    <row r="570" spans="1:1" ht="15.75" customHeight="1">
      <c r="A570" s="41"/>
    </row>
    <row r="571" spans="1:1" ht="15.75" customHeight="1">
      <c r="A571" s="41"/>
    </row>
    <row r="572" spans="1:1" ht="15.75" customHeight="1">
      <c r="A572" s="41"/>
    </row>
    <row r="573" spans="1:1" ht="15.75" customHeight="1">
      <c r="A573" s="41"/>
    </row>
    <row r="574" spans="1:1" ht="15.75" customHeight="1">
      <c r="A574" s="41"/>
    </row>
    <row r="575" spans="1:1" ht="15.75" customHeight="1">
      <c r="A575" s="41"/>
    </row>
    <row r="576" spans="1:1" ht="15.75" customHeight="1">
      <c r="A576" s="41"/>
    </row>
    <row r="577" spans="1:1" ht="15.75" customHeight="1">
      <c r="A577" s="41"/>
    </row>
    <row r="578" spans="1:1" ht="15.75" customHeight="1">
      <c r="A578" s="41"/>
    </row>
    <row r="579" spans="1:1" ht="15.75" customHeight="1">
      <c r="A579" s="41"/>
    </row>
    <row r="580" spans="1:1" ht="15.75" customHeight="1">
      <c r="A580" s="41"/>
    </row>
    <row r="581" spans="1:1" ht="15.75" customHeight="1">
      <c r="A581" s="41"/>
    </row>
    <row r="582" spans="1:1" ht="15.75" customHeight="1">
      <c r="A582" s="41"/>
    </row>
    <row r="583" spans="1:1" ht="15.75" customHeight="1">
      <c r="A583" s="41"/>
    </row>
    <row r="584" spans="1:1" ht="15.75" customHeight="1">
      <c r="A584" s="41"/>
    </row>
    <row r="585" spans="1:1" ht="15.75" customHeight="1">
      <c r="A585" s="41"/>
    </row>
    <row r="586" spans="1:1" ht="15.75" customHeight="1">
      <c r="A586" s="41"/>
    </row>
    <row r="587" spans="1:1" ht="15.75" customHeight="1">
      <c r="A587" s="41"/>
    </row>
    <row r="588" spans="1:1" ht="15.75" customHeight="1">
      <c r="A588" s="41"/>
    </row>
    <row r="589" spans="1:1" ht="15.75" customHeight="1">
      <c r="A589" s="41"/>
    </row>
    <row r="590" spans="1:1" ht="15.75" customHeight="1">
      <c r="A590" s="41"/>
    </row>
    <row r="591" spans="1:1" ht="15.75" customHeight="1">
      <c r="A591" s="41"/>
    </row>
    <row r="592" spans="1:1" ht="15.75" customHeight="1">
      <c r="A592" s="41"/>
    </row>
    <row r="593" spans="1:1" ht="15.75" customHeight="1">
      <c r="A593" s="41"/>
    </row>
    <row r="594" spans="1:1" ht="15.75" customHeight="1">
      <c r="A594" s="41"/>
    </row>
    <row r="595" spans="1:1" ht="15.75" customHeight="1">
      <c r="A595" s="41"/>
    </row>
    <row r="596" spans="1:1" ht="15.75" customHeight="1">
      <c r="A596" s="41"/>
    </row>
    <row r="597" spans="1:1" ht="15.75" customHeight="1">
      <c r="A597" s="41"/>
    </row>
    <row r="598" spans="1:1" ht="15.75" customHeight="1">
      <c r="A598" s="41"/>
    </row>
    <row r="599" spans="1:1" ht="15.75" customHeight="1">
      <c r="A599" s="41"/>
    </row>
    <row r="600" spans="1:1" ht="15.75" customHeight="1">
      <c r="A600" s="41"/>
    </row>
    <row r="601" spans="1:1" ht="15.75" customHeight="1">
      <c r="A601" s="41"/>
    </row>
    <row r="602" spans="1:1" ht="15.75" customHeight="1">
      <c r="A602" s="41"/>
    </row>
    <row r="603" spans="1:1" ht="15.75" customHeight="1">
      <c r="A603" s="41"/>
    </row>
    <row r="604" spans="1:1" ht="15.75" customHeight="1">
      <c r="A604" s="41"/>
    </row>
    <row r="605" spans="1:1" ht="15.75" customHeight="1">
      <c r="A605" s="41"/>
    </row>
    <row r="606" spans="1:1" ht="15.75" customHeight="1">
      <c r="A606" s="41"/>
    </row>
    <row r="607" spans="1:1" ht="15.75" customHeight="1">
      <c r="A607" s="41"/>
    </row>
    <row r="608" spans="1:1" ht="15.75" customHeight="1">
      <c r="A608" s="41"/>
    </row>
    <row r="609" spans="1:1" ht="15.75" customHeight="1">
      <c r="A609" s="41"/>
    </row>
    <row r="610" spans="1:1" ht="15.75" customHeight="1">
      <c r="A610" s="41"/>
    </row>
    <row r="611" spans="1:1" ht="15.75" customHeight="1">
      <c r="A611" s="41"/>
    </row>
    <row r="612" spans="1:1" ht="15.75" customHeight="1">
      <c r="A612" s="41"/>
    </row>
    <row r="613" spans="1:1" ht="15.75" customHeight="1">
      <c r="A613" s="41"/>
    </row>
    <row r="614" spans="1:1" ht="15.75" customHeight="1">
      <c r="A614" s="41"/>
    </row>
    <row r="615" spans="1:1" ht="15.75" customHeight="1">
      <c r="A615" s="41"/>
    </row>
    <row r="616" spans="1:1" ht="15.75" customHeight="1">
      <c r="A616" s="41"/>
    </row>
    <row r="617" spans="1:1" ht="15.75" customHeight="1">
      <c r="A617" s="41"/>
    </row>
    <row r="618" spans="1:1" ht="15.75" customHeight="1">
      <c r="A618" s="41"/>
    </row>
    <row r="619" spans="1:1" ht="15.75" customHeight="1">
      <c r="A619" s="41"/>
    </row>
    <row r="620" spans="1:1" ht="15.75" customHeight="1">
      <c r="A620" s="41"/>
    </row>
    <row r="621" spans="1:1" ht="15.75" customHeight="1">
      <c r="A621" s="41"/>
    </row>
    <row r="622" spans="1:1" ht="15.75" customHeight="1">
      <c r="A622" s="41"/>
    </row>
    <row r="623" spans="1:1" ht="15.75" customHeight="1">
      <c r="A623" s="41"/>
    </row>
    <row r="624" spans="1:1" ht="15.75" customHeight="1">
      <c r="A624" s="41"/>
    </row>
    <row r="625" spans="1:1" ht="15.75" customHeight="1">
      <c r="A625" s="41"/>
    </row>
    <row r="626" spans="1:1" ht="15.75" customHeight="1">
      <c r="A626" s="41"/>
    </row>
    <row r="627" spans="1:1" ht="15.75" customHeight="1">
      <c r="A627" s="41"/>
    </row>
    <row r="628" spans="1:1" ht="15.75" customHeight="1">
      <c r="A628" s="41"/>
    </row>
    <row r="629" spans="1:1" ht="15.75" customHeight="1">
      <c r="A629" s="41"/>
    </row>
    <row r="630" spans="1:1" ht="15.75" customHeight="1">
      <c r="A630" s="41"/>
    </row>
    <row r="631" spans="1:1" ht="15.75" customHeight="1">
      <c r="A631" s="41"/>
    </row>
    <row r="632" spans="1:1" ht="15.75" customHeight="1">
      <c r="A632" s="41"/>
    </row>
    <row r="633" spans="1:1" ht="15.75" customHeight="1">
      <c r="A633" s="41"/>
    </row>
    <row r="634" spans="1:1" ht="15.75" customHeight="1">
      <c r="A634" s="41"/>
    </row>
    <row r="635" spans="1:1" ht="15.75" customHeight="1">
      <c r="A635" s="41"/>
    </row>
    <row r="636" spans="1:1" ht="15.75" customHeight="1">
      <c r="A636" s="41"/>
    </row>
    <row r="637" spans="1:1" ht="15.75" customHeight="1">
      <c r="A637" s="41"/>
    </row>
    <row r="638" spans="1:1" ht="15.75" customHeight="1">
      <c r="A638" s="41"/>
    </row>
    <row r="639" spans="1:1" ht="15.75" customHeight="1">
      <c r="A639" s="41"/>
    </row>
    <row r="640" spans="1:1" ht="15.75" customHeight="1">
      <c r="A640" s="41"/>
    </row>
    <row r="641" spans="1:1" ht="15.75" customHeight="1">
      <c r="A641" s="41"/>
    </row>
    <row r="642" spans="1:1" ht="15.75" customHeight="1">
      <c r="A642" s="41"/>
    </row>
    <row r="643" spans="1:1" ht="15.75" customHeight="1">
      <c r="A643" s="41"/>
    </row>
    <row r="644" spans="1:1" ht="15.75" customHeight="1">
      <c r="A644" s="41"/>
    </row>
    <row r="645" spans="1:1" ht="15.75" customHeight="1">
      <c r="A645" s="41"/>
    </row>
    <row r="646" spans="1:1" ht="15.75" customHeight="1">
      <c r="A646" s="41"/>
    </row>
    <row r="647" spans="1:1" ht="15.75" customHeight="1">
      <c r="A647" s="41"/>
    </row>
    <row r="648" spans="1:1" ht="15.75" customHeight="1">
      <c r="A648" s="41"/>
    </row>
    <row r="649" spans="1:1" ht="15.75" customHeight="1">
      <c r="A649" s="41"/>
    </row>
    <row r="650" spans="1:1" ht="15.75" customHeight="1">
      <c r="A650" s="41"/>
    </row>
    <row r="651" spans="1:1" ht="15.75" customHeight="1">
      <c r="A651" s="41"/>
    </row>
    <row r="652" spans="1:1" ht="15.75" customHeight="1">
      <c r="A652" s="41"/>
    </row>
    <row r="653" spans="1:1" ht="15.75" customHeight="1">
      <c r="A653" s="41"/>
    </row>
    <row r="654" spans="1:1" ht="15.75" customHeight="1">
      <c r="A654" s="41"/>
    </row>
    <row r="655" spans="1:1" ht="15.75" customHeight="1">
      <c r="A655" s="41"/>
    </row>
    <row r="656" spans="1:1" ht="15.75" customHeight="1">
      <c r="A656" s="41"/>
    </row>
    <row r="657" spans="1:1" ht="15.75" customHeight="1">
      <c r="A657" s="41"/>
    </row>
    <row r="658" spans="1:1" ht="15.75" customHeight="1">
      <c r="A658" s="41"/>
    </row>
    <row r="659" spans="1:1" ht="15.75" customHeight="1">
      <c r="A659" s="41"/>
    </row>
    <row r="660" spans="1:1" ht="15.75" customHeight="1">
      <c r="A660" s="41"/>
    </row>
    <row r="661" spans="1:1" ht="15.75" customHeight="1">
      <c r="A661" s="41"/>
    </row>
    <row r="662" spans="1:1" ht="15.75" customHeight="1">
      <c r="A662" s="41"/>
    </row>
    <row r="663" spans="1:1" ht="15.75" customHeight="1">
      <c r="A663" s="41"/>
    </row>
    <row r="664" spans="1:1" ht="15.75" customHeight="1">
      <c r="A664" s="41"/>
    </row>
    <row r="665" spans="1:1" ht="15.75" customHeight="1">
      <c r="A665" s="41"/>
    </row>
    <row r="666" spans="1:1" ht="15.75" customHeight="1">
      <c r="A666" s="41"/>
    </row>
    <row r="667" spans="1:1" ht="15.75" customHeight="1">
      <c r="A667" s="41"/>
    </row>
    <row r="668" spans="1:1" ht="15.75" customHeight="1">
      <c r="A668" s="41"/>
    </row>
    <row r="669" spans="1:1" ht="15.75" customHeight="1">
      <c r="A669" s="41"/>
    </row>
    <row r="670" spans="1:1" ht="15.75" customHeight="1">
      <c r="A670" s="41"/>
    </row>
    <row r="671" spans="1:1" ht="15.75" customHeight="1">
      <c r="A671" s="41"/>
    </row>
    <row r="672" spans="1:1" ht="15.75" customHeight="1">
      <c r="A672" s="41"/>
    </row>
    <row r="673" spans="1:1" ht="15.75" customHeight="1">
      <c r="A673" s="41"/>
    </row>
    <row r="674" spans="1:1" ht="15.75" customHeight="1">
      <c r="A674" s="41"/>
    </row>
    <row r="675" spans="1:1" ht="15.75" customHeight="1">
      <c r="A675" s="41"/>
    </row>
    <row r="676" spans="1:1" ht="15.75" customHeight="1">
      <c r="A676" s="41"/>
    </row>
    <row r="677" spans="1:1" ht="15.75" customHeight="1">
      <c r="A677" s="41"/>
    </row>
    <row r="678" spans="1:1" ht="15.75" customHeight="1">
      <c r="A678" s="41"/>
    </row>
    <row r="679" spans="1:1" ht="15.75" customHeight="1">
      <c r="A679" s="41"/>
    </row>
    <row r="680" spans="1:1" ht="15.75" customHeight="1">
      <c r="A680" s="41"/>
    </row>
    <row r="681" spans="1:1" ht="15.75" customHeight="1">
      <c r="A681" s="41"/>
    </row>
    <row r="682" spans="1:1" ht="15.75" customHeight="1">
      <c r="A682" s="41"/>
    </row>
    <row r="683" spans="1:1" ht="15.75" customHeight="1">
      <c r="A683" s="41"/>
    </row>
    <row r="684" spans="1:1" ht="15.75" customHeight="1">
      <c r="A684" s="41"/>
    </row>
    <row r="685" spans="1:1" ht="15.75" customHeight="1">
      <c r="A685" s="41"/>
    </row>
    <row r="686" spans="1:1" ht="15.75" customHeight="1">
      <c r="A686" s="41"/>
    </row>
    <row r="687" spans="1:1" ht="15.75" customHeight="1">
      <c r="A687" s="41"/>
    </row>
    <row r="688" spans="1:1" ht="15.75" customHeight="1">
      <c r="A688" s="41"/>
    </row>
    <row r="689" spans="1:1" ht="15.75" customHeight="1">
      <c r="A689" s="41"/>
    </row>
    <row r="690" spans="1:1" ht="15.75" customHeight="1">
      <c r="A690" s="41"/>
    </row>
    <row r="691" spans="1:1" ht="15.75" customHeight="1">
      <c r="A691" s="41"/>
    </row>
    <row r="692" spans="1:1" ht="15.75" customHeight="1">
      <c r="A692" s="41"/>
    </row>
    <row r="693" spans="1:1" ht="15.75" customHeight="1">
      <c r="A693" s="41"/>
    </row>
    <row r="694" spans="1:1" ht="15.75" customHeight="1">
      <c r="A694" s="41"/>
    </row>
    <row r="695" spans="1:1" ht="15.75" customHeight="1">
      <c r="A695" s="41"/>
    </row>
    <row r="696" spans="1:1" ht="15.75" customHeight="1">
      <c r="A696" s="41"/>
    </row>
    <row r="697" spans="1:1" ht="15.75" customHeight="1">
      <c r="A697" s="41"/>
    </row>
    <row r="698" spans="1:1" ht="15.75" customHeight="1">
      <c r="A698" s="41"/>
    </row>
    <row r="699" spans="1:1" ht="15.75" customHeight="1">
      <c r="A699" s="41"/>
    </row>
    <row r="700" spans="1:1" ht="15.75" customHeight="1">
      <c r="A700" s="41"/>
    </row>
    <row r="701" spans="1:1" ht="15.75" customHeight="1">
      <c r="A701" s="41"/>
    </row>
    <row r="702" spans="1:1" ht="15.75" customHeight="1">
      <c r="A702" s="41"/>
    </row>
    <row r="703" spans="1:1" ht="15.75" customHeight="1">
      <c r="A703" s="41"/>
    </row>
    <row r="704" spans="1:1" ht="15.75" customHeight="1">
      <c r="A704" s="41"/>
    </row>
    <row r="705" spans="1:1" ht="15.75" customHeight="1">
      <c r="A705" s="41"/>
    </row>
    <row r="706" spans="1:1" ht="15.75" customHeight="1">
      <c r="A706" s="41"/>
    </row>
    <row r="707" spans="1:1" ht="15.75" customHeight="1">
      <c r="A707" s="41"/>
    </row>
    <row r="708" spans="1:1" ht="15.75" customHeight="1">
      <c r="A708" s="41"/>
    </row>
    <row r="709" spans="1:1" ht="15.75" customHeight="1">
      <c r="A709" s="41"/>
    </row>
    <row r="710" spans="1:1" ht="15.75" customHeight="1">
      <c r="A710" s="41"/>
    </row>
    <row r="711" spans="1:1" ht="15.75" customHeight="1">
      <c r="A711" s="41"/>
    </row>
    <row r="712" spans="1:1" ht="15.75" customHeight="1">
      <c r="A712" s="41"/>
    </row>
    <row r="713" spans="1:1" ht="15.75" customHeight="1">
      <c r="A713" s="41"/>
    </row>
    <row r="714" spans="1:1" ht="15.75" customHeight="1">
      <c r="A714" s="41"/>
    </row>
    <row r="715" spans="1:1" ht="15.75" customHeight="1">
      <c r="A715" s="41"/>
    </row>
    <row r="716" spans="1:1" ht="15.75" customHeight="1">
      <c r="A716" s="41"/>
    </row>
    <row r="717" spans="1:1" ht="15.75" customHeight="1">
      <c r="A717" s="41"/>
    </row>
    <row r="718" spans="1:1" ht="15.75" customHeight="1">
      <c r="A718" s="41"/>
    </row>
    <row r="719" spans="1:1" ht="15.75" customHeight="1">
      <c r="A719" s="41"/>
    </row>
    <row r="720" spans="1:1" ht="15.75" customHeight="1">
      <c r="A720" s="41"/>
    </row>
    <row r="721" spans="1:1" ht="15.75" customHeight="1">
      <c r="A721" s="41"/>
    </row>
    <row r="722" spans="1:1" ht="15.75" customHeight="1">
      <c r="A722" s="41"/>
    </row>
    <row r="723" spans="1:1" ht="15.75" customHeight="1">
      <c r="A723" s="41"/>
    </row>
    <row r="724" spans="1:1" ht="15.75" customHeight="1">
      <c r="A724" s="41"/>
    </row>
    <row r="725" spans="1:1" ht="15.75" customHeight="1">
      <c r="A725" s="41"/>
    </row>
    <row r="726" spans="1:1" ht="15.75" customHeight="1">
      <c r="A726" s="41"/>
    </row>
    <row r="727" spans="1:1" ht="15.75" customHeight="1">
      <c r="A727" s="41"/>
    </row>
    <row r="728" spans="1:1" ht="15.75" customHeight="1">
      <c r="A728" s="41"/>
    </row>
    <row r="729" spans="1:1" ht="15.75" customHeight="1">
      <c r="A729" s="41"/>
    </row>
    <row r="730" spans="1:1" ht="15.75" customHeight="1">
      <c r="A730" s="41"/>
    </row>
    <row r="731" spans="1:1" ht="15.75" customHeight="1">
      <c r="A731" s="41"/>
    </row>
    <row r="732" spans="1:1" ht="15.75" customHeight="1">
      <c r="A732" s="41"/>
    </row>
    <row r="733" spans="1:1" ht="15.75" customHeight="1">
      <c r="A733" s="41"/>
    </row>
    <row r="734" spans="1:1" ht="15.75" customHeight="1">
      <c r="A734" s="41"/>
    </row>
    <row r="735" spans="1:1" ht="15.75" customHeight="1">
      <c r="A735" s="41"/>
    </row>
    <row r="736" spans="1:1" ht="15.75" customHeight="1">
      <c r="A736" s="41"/>
    </row>
    <row r="737" spans="1:1" ht="15.75" customHeight="1">
      <c r="A737" s="41"/>
    </row>
    <row r="738" spans="1:1" ht="15.75" customHeight="1">
      <c r="A738" s="41"/>
    </row>
    <row r="739" spans="1:1" ht="15.75" customHeight="1">
      <c r="A739" s="41"/>
    </row>
    <row r="740" spans="1:1" ht="15.75" customHeight="1">
      <c r="A740" s="41"/>
    </row>
    <row r="741" spans="1:1" ht="15.75" customHeight="1">
      <c r="A741" s="41"/>
    </row>
    <row r="742" spans="1:1" ht="15.75" customHeight="1">
      <c r="A742" s="41"/>
    </row>
    <row r="743" spans="1:1" ht="15.75" customHeight="1">
      <c r="A743" s="41"/>
    </row>
    <row r="744" spans="1:1" ht="15.75" customHeight="1">
      <c r="A744" s="41"/>
    </row>
    <row r="745" spans="1:1" ht="15.75" customHeight="1">
      <c r="A745" s="41"/>
    </row>
    <row r="746" spans="1:1" ht="15.75" customHeight="1">
      <c r="A746" s="41"/>
    </row>
    <row r="747" spans="1:1" ht="15.75" customHeight="1">
      <c r="A747" s="41"/>
    </row>
    <row r="748" spans="1:1" ht="15.75" customHeight="1">
      <c r="A748" s="41"/>
    </row>
    <row r="749" spans="1:1" ht="15.75" customHeight="1">
      <c r="A749" s="41"/>
    </row>
    <row r="750" spans="1:1" ht="15.75" customHeight="1">
      <c r="A750" s="41"/>
    </row>
    <row r="751" spans="1:1" ht="15.75" customHeight="1">
      <c r="A751" s="41"/>
    </row>
    <row r="752" spans="1:1" ht="15.75" customHeight="1">
      <c r="A752" s="41"/>
    </row>
    <row r="753" spans="1:1" ht="15.75" customHeight="1">
      <c r="A753" s="41"/>
    </row>
    <row r="754" spans="1:1" ht="15.75" customHeight="1">
      <c r="A754" s="41"/>
    </row>
    <row r="755" spans="1:1" ht="15.75" customHeight="1">
      <c r="A755" s="41"/>
    </row>
    <row r="756" spans="1:1" ht="15.75" customHeight="1">
      <c r="A756" s="41"/>
    </row>
    <row r="757" spans="1:1" ht="15.75" customHeight="1">
      <c r="A757" s="41"/>
    </row>
    <row r="758" spans="1:1" ht="15.75" customHeight="1">
      <c r="A758" s="41"/>
    </row>
    <row r="759" spans="1:1" ht="15.75" customHeight="1">
      <c r="A759" s="41"/>
    </row>
    <row r="760" spans="1:1" ht="15.75" customHeight="1">
      <c r="A760" s="41"/>
    </row>
    <row r="761" spans="1:1" ht="15.75" customHeight="1">
      <c r="A761" s="41"/>
    </row>
    <row r="762" spans="1:1" ht="15.75" customHeight="1">
      <c r="A762" s="41"/>
    </row>
    <row r="763" spans="1:1" ht="15.75" customHeight="1">
      <c r="A763" s="41"/>
    </row>
    <row r="764" spans="1:1" ht="15.75" customHeight="1">
      <c r="A764" s="41"/>
    </row>
    <row r="765" spans="1:1" ht="15.75" customHeight="1">
      <c r="A765" s="41"/>
    </row>
    <row r="766" spans="1:1" ht="15.75" customHeight="1">
      <c r="A766" s="41"/>
    </row>
    <row r="767" spans="1:1" ht="15.75" customHeight="1">
      <c r="A767" s="41"/>
    </row>
    <row r="768" spans="1:1" ht="15.75" customHeight="1">
      <c r="A768" s="41"/>
    </row>
    <row r="769" spans="1:1" ht="15.75" customHeight="1">
      <c r="A769" s="41"/>
    </row>
    <row r="770" spans="1:1" ht="15.75" customHeight="1">
      <c r="A770" s="41"/>
    </row>
    <row r="771" spans="1:1" ht="15.75" customHeight="1">
      <c r="A771" s="41"/>
    </row>
    <row r="772" spans="1:1" ht="15.75" customHeight="1">
      <c r="A772" s="41"/>
    </row>
    <row r="773" spans="1:1" ht="15.75" customHeight="1">
      <c r="A773" s="41"/>
    </row>
    <row r="774" spans="1:1" ht="15.75" customHeight="1">
      <c r="A774" s="41"/>
    </row>
    <row r="775" spans="1:1" ht="15.75" customHeight="1">
      <c r="A775" s="41"/>
    </row>
    <row r="776" spans="1:1" ht="15.75" customHeight="1">
      <c r="A776" s="41"/>
    </row>
    <row r="777" spans="1:1" ht="15.75" customHeight="1">
      <c r="A777" s="41"/>
    </row>
    <row r="778" spans="1:1" ht="15.75" customHeight="1">
      <c r="A778" s="41"/>
    </row>
    <row r="779" spans="1:1" ht="15.75" customHeight="1">
      <c r="A779" s="41"/>
    </row>
    <row r="780" spans="1:1" ht="15.75" customHeight="1">
      <c r="A780" s="41"/>
    </row>
    <row r="781" spans="1:1" ht="15.75" customHeight="1">
      <c r="A781" s="41"/>
    </row>
    <row r="782" spans="1:1" ht="15.75" customHeight="1">
      <c r="A782" s="41"/>
    </row>
    <row r="783" spans="1:1" ht="15.75" customHeight="1">
      <c r="A783" s="41"/>
    </row>
    <row r="784" spans="1:1" ht="15.75" customHeight="1">
      <c r="A784" s="41"/>
    </row>
    <row r="785" spans="1:1" ht="15.75" customHeight="1">
      <c r="A785" s="41"/>
    </row>
    <row r="786" spans="1:1" ht="15.75" customHeight="1">
      <c r="A786" s="41"/>
    </row>
    <row r="787" spans="1:1" ht="15.75" customHeight="1">
      <c r="A787" s="41"/>
    </row>
    <row r="788" spans="1:1" ht="15.75" customHeight="1">
      <c r="A788" s="41"/>
    </row>
    <row r="789" spans="1:1" ht="15.75" customHeight="1">
      <c r="A789" s="41"/>
    </row>
    <row r="790" spans="1:1" ht="15.75" customHeight="1">
      <c r="A790" s="41"/>
    </row>
    <row r="791" spans="1:1" ht="15.75" customHeight="1">
      <c r="A791" s="41"/>
    </row>
    <row r="792" spans="1:1" ht="15.75" customHeight="1">
      <c r="A792" s="41"/>
    </row>
    <row r="793" spans="1:1" ht="15.75" customHeight="1">
      <c r="A793" s="41"/>
    </row>
    <row r="794" spans="1:1" ht="15.75" customHeight="1">
      <c r="A794" s="41"/>
    </row>
    <row r="795" spans="1:1" ht="15.75" customHeight="1">
      <c r="A795" s="41"/>
    </row>
    <row r="796" spans="1:1" ht="15.75" customHeight="1">
      <c r="A796" s="41"/>
    </row>
    <row r="797" spans="1:1" ht="15.75" customHeight="1">
      <c r="A797" s="41"/>
    </row>
    <row r="798" spans="1:1" ht="15.75" customHeight="1">
      <c r="A798" s="41"/>
    </row>
    <row r="799" spans="1:1" ht="15.75" customHeight="1">
      <c r="A799" s="41"/>
    </row>
    <row r="800" spans="1:1" ht="15.75" customHeight="1">
      <c r="A800" s="41"/>
    </row>
    <row r="801" spans="1:1" ht="15.75" customHeight="1">
      <c r="A801" s="41"/>
    </row>
    <row r="802" spans="1:1" ht="15.75" customHeight="1">
      <c r="A802" s="41"/>
    </row>
    <row r="803" spans="1:1" ht="15.75" customHeight="1">
      <c r="A803" s="41"/>
    </row>
    <row r="804" spans="1:1" ht="15.75" customHeight="1">
      <c r="A804" s="41"/>
    </row>
    <row r="805" spans="1:1" ht="15.75" customHeight="1">
      <c r="A805" s="41"/>
    </row>
    <row r="806" spans="1:1" ht="15.75" customHeight="1">
      <c r="A806" s="41"/>
    </row>
    <row r="807" spans="1:1" ht="15.75" customHeight="1">
      <c r="A807" s="41"/>
    </row>
    <row r="808" spans="1:1" ht="15.75" customHeight="1">
      <c r="A808" s="41"/>
    </row>
    <row r="809" spans="1:1" ht="15.75" customHeight="1">
      <c r="A809" s="41"/>
    </row>
    <row r="810" spans="1:1" ht="15.75" customHeight="1">
      <c r="A810" s="41"/>
    </row>
    <row r="811" spans="1:1" ht="15.75" customHeight="1">
      <c r="A811" s="41"/>
    </row>
    <row r="812" spans="1:1" ht="15.75" customHeight="1">
      <c r="A812" s="41"/>
    </row>
    <row r="813" spans="1:1" ht="15.75" customHeight="1">
      <c r="A813" s="41"/>
    </row>
    <row r="814" spans="1:1" ht="15.75" customHeight="1">
      <c r="A814" s="41"/>
    </row>
    <row r="815" spans="1:1" ht="15.75" customHeight="1">
      <c r="A815" s="41"/>
    </row>
    <row r="816" spans="1:1" ht="15.75" customHeight="1">
      <c r="A816" s="41"/>
    </row>
    <row r="817" spans="1:1" ht="15.75" customHeight="1">
      <c r="A817" s="41"/>
    </row>
    <row r="818" spans="1:1" ht="15.75" customHeight="1">
      <c r="A818" s="41"/>
    </row>
    <row r="819" spans="1:1" ht="15.75" customHeight="1">
      <c r="A819" s="41"/>
    </row>
    <row r="820" spans="1:1" ht="15.75" customHeight="1">
      <c r="A820" s="41"/>
    </row>
    <row r="821" spans="1:1" ht="15.75" customHeight="1">
      <c r="A821" s="41"/>
    </row>
    <row r="822" spans="1:1" ht="15.75" customHeight="1">
      <c r="A822" s="41"/>
    </row>
    <row r="823" spans="1:1" ht="15.75" customHeight="1">
      <c r="A823" s="41"/>
    </row>
    <row r="824" spans="1:1" ht="15.75" customHeight="1">
      <c r="A824" s="41"/>
    </row>
    <row r="825" spans="1:1" ht="15.75" customHeight="1">
      <c r="A825" s="41"/>
    </row>
    <row r="826" spans="1:1" ht="15.75" customHeight="1">
      <c r="A826" s="41"/>
    </row>
    <row r="827" spans="1:1" ht="15.75" customHeight="1">
      <c r="A827" s="41"/>
    </row>
    <row r="828" spans="1:1" ht="15.75" customHeight="1">
      <c r="A828" s="41"/>
    </row>
    <row r="829" spans="1:1" ht="15.75" customHeight="1">
      <c r="A829" s="41"/>
    </row>
    <row r="830" spans="1:1" ht="15.75" customHeight="1">
      <c r="A830" s="41"/>
    </row>
    <row r="831" spans="1:1" ht="15.75" customHeight="1">
      <c r="A831" s="41"/>
    </row>
    <row r="832" spans="1:1" ht="15.75" customHeight="1">
      <c r="A832" s="41"/>
    </row>
    <row r="833" spans="1:1" ht="15.75" customHeight="1">
      <c r="A833" s="41"/>
    </row>
    <row r="834" spans="1:1" ht="15.75" customHeight="1">
      <c r="A834" s="41"/>
    </row>
    <row r="835" spans="1:1" ht="15.75" customHeight="1">
      <c r="A835" s="41"/>
    </row>
    <row r="836" spans="1:1" ht="15.75" customHeight="1">
      <c r="A836" s="41"/>
    </row>
    <row r="837" spans="1:1" ht="15.75" customHeight="1">
      <c r="A837" s="41"/>
    </row>
    <row r="838" spans="1:1" ht="15.75" customHeight="1">
      <c r="A838" s="41"/>
    </row>
    <row r="839" spans="1:1" ht="15.75" customHeight="1">
      <c r="A839" s="41"/>
    </row>
    <row r="840" spans="1:1" ht="15.75" customHeight="1">
      <c r="A840" s="41"/>
    </row>
    <row r="841" spans="1:1" ht="15.75" customHeight="1">
      <c r="A841" s="41"/>
    </row>
    <row r="842" spans="1:1" ht="15.75" customHeight="1">
      <c r="A842" s="41"/>
    </row>
    <row r="843" spans="1:1" ht="15.75" customHeight="1">
      <c r="A843" s="41"/>
    </row>
    <row r="844" spans="1:1" ht="15.75" customHeight="1">
      <c r="A844" s="41"/>
    </row>
    <row r="845" spans="1:1" ht="15.75" customHeight="1">
      <c r="A845" s="41"/>
    </row>
    <row r="846" spans="1:1" ht="15.75" customHeight="1">
      <c r="A846" s="41"/>
    </row>
    <row r="847" spans="1:1" ht="15.75" customHeight="1">
      <c r="A847" s="41"/>
    </row>
    <row r="848" spans="1:1" ht="15.75" customHeight="1">
      <c r="A848" s="41"/>
    </row>
    <row r="849" spans="1:1" ht="15.75" customHeight="1">
      <c r="A849" s="41"/>
    </row>
    <row r="850" spans="1:1" ht="15.75" customHeight="1">
      <c r="A850" s="41"/>
    </row>
    <row r="851" spans="1:1" ht="15.75" customHeight="1">
      <c r="A851" s="41"/>
    </row>
    <row r="852" spans="1:1" ht="15.75" customHeight="1">
      <c r="A852" s="41"/>
    </row>
    <row r="853" spans="1:1" ht="15.75" customHeight="1">
      <c r="A853" s="41"/>
    </row>
    <row r="854" spans="1:1" ht="15.75" customHeight="1">
      <c r="A854" s="41"/>
    </row>
    <row r="855" spans="1:1" ht="15.75" customHeight="1">
      <c r="A855" s="41"/>
    </row>
    <row r="856" spans="1:1" ht="15.75" customHeight="1">
      <c r="A856" s="41"/>
    </row>
    <row r="857" spans="1:1" ht="15.75" customHeight="1">
      <c r="A857" s="41"/>
    </row>
    <row r="858" spans="1:1" ht="15.75" customHeight="1">
      <c r="A858" s="41"/>
    </row>
    <row r="859" spans="1:1" ht="15.75" customHeight="1">
      <c r="A859" s="41"/>
    </row>
    <row r="860" spans="1:1" ht="15.75" customHeight="1">
      <c r="A860" s="41"/>
    </row>
    <row r="861" spans="1:1" ht="15.75" customHeight="1">
      <c r="A861" s="41"/>
    </row>
    <row r="862" spans="1:1" ht="15.75" customHeight="1">
      <c r="A862" s="41"/>
    </row>
    <row r="863" spans="1:1" ht="15.75" customHeight="1">
      <c r="A863" s="41"/>
    </row>
    <row r="864" spans="1:1" ht="15.75" customHeight="1">
      <c r="A864" s="41"/>
    </row>
    <row r="865" spans="1:1" ht="15.75" customHeight="1">
      <c r="A865" s="41"/>
    </row>
    <row r="866" spans="1:1" ht="15.75" customHeight="1">
      <c r="A866" s="41"/>
    </row>
    <row r="867" spans="1:1" ht="15.75" customHeight="1">
      <c r="A867" s="41"/>
    </row>
    <row r="868" spans="1:1" ht="15.75" customHeight="1">
      <c r="A868" s="41"/>
    </row>
    <row r="869" spans="1:1" ht="15.75" customHeight="1">
      <c r="A869" s="41"/>
    </row>
    <row r="870" spans="1:1" ht="15.75" customHeight="1">
      <c r="A870" s="41"/>
    </row>
    <row r="871" spans="1:1" ht="15.75" customHeight="1">
      <c r="A871" s="41"/>
    </row>
    <row r="872" spans="1:1" ht="15.75" customHeight="1">
      <c r="A872" s="41"/>
    </row>
    <row r="873" spans="1:1" ht="15.75" customHeight="1">
      <c r="A873" s="41"/>
    </row>
    <row r="874" spans="1:1" ht="15.75" customHeight="1">
      <c r="A874" s="41"/>
    </row>
    <row r="875" spans="1:1" ht="15.75" customHeight="1">
      <c r="A875" s="41"/>
    </row>
    <row r="876" spans="1:1" ht="15.75" customHeight="1">
      <c r="A876" s="41"/>
    </row>
    <row r="877" spans="1:1" ht="15.75" customHeight="1">
      <c r="A877" s="41"/>
    </row>
    <row r="878" spans="1:1" ht="15.75" customHeight="1">
      <c r="A878" s="41"/>
    </row>
    <row r="879" spans="1:1" ht="15.75" customHeight="1">
      <c r="A879" s="41"/>
    </row>
    <row r="880" spans="1:1" ht="15.75" customHeight="1">
      <c r="A880" s="41"/>
    </row>
    <row r="881" spans="1:1" ht="15.75" customHeight="1">
      <c r="A881" s="41"/>
    </row>
    <row r="882" spans="1:1" ht="15.75" customHeight="1">
      <c r="A882" s="41"/>
    </row>
    <row r="883" spans="1:1" ht="15.75" customHeight="1">
      <c r="A883" s="41"/>
    </row>
    <row r="884" spans="1:1" ht="15.75" customHeight="1">
      <c r="A884" s="41"/>
    </row>
    <row r="885" spans="1:1" ht="15.75" customHeight="1">
      <c r="A885" s="41"/>
    </row>
    <row r="886" spans="1:1" ht="15.75" customHeight="1">
      <c r="A886" s="41"/>
    </row>
    <row r="887" spans="1:1" ht="15.75" customHeight="1">
      <c r="A887" s="41"/>
    </row>
    <row r="888" spans="1:1" ht="15.75" customHeight="1">
      <c r="A888" s="41"/>
    </row>
    <row r="889" spans="1:1" ht="15.75" customHeight="1">
      <c r="A889" s="41"/>
    </row>
    <row r="890" spans="1:1" ht="15.75" customHeight="1">
      <c r="A890" s="41"/>
    </row>
    <row r="891" spans="1:1" ht="15.75" customHeight="1">
      <c r="A891" s="41"/>
    </row>
    <row r="892" spans="1:1" ht="15.75" customHeight="1">
      <c r="A892" s="41"/>
    </row>
    <row r="893" spans="1:1" ht="15.75" customHeight="1">
      <c r="A893" s="41"/>
    </row>
    <row r="894" spans="1:1" ht="15.75" customHeight="1">
      <c r="A894" s="41"/>
    </row>
    <row r="895" spans="1:1" ht="15.75" customHeight="1">
      <c r="A895" s="41"/>
    </row>
    <row r="896" spans="1:1" ht="15.75" customHeight="1">
      <c r="A896" s="41"/>
    </row>
    <row r="897" spans="1:1" ht="15.75" customHeight="1">
      <c r="A897" s="41"/>
    </row>
    <row r="898" spans="1:1" ht="15.75" customHeight="1">
      <c r="A898" s="41"/>
    </row>
    <row r="899" spans="1:1" ht="15.75" customHeight="1">
      <c r="A899" s="41"/>
    </row>
    <row r="900" spans="1:1" ht="15.75" customHeight="1">
      <c r="A900" s="41"/>
    </row>
    <row r="901" spans="1:1" ht="15.75" customHeight="1">
      <c r="A901" s="41"/>
    </row>
    <row r="902" spans="1:1" ht="15.75" customHeight="1">
      <c r="A902" s="41"/>
    </row>
    <row r="903" spans="1:1" ht="15.75" customHeight="1">
      <c r="A903" s="41"/>
    </row>
    <row r="904" spans="1:1" ht="15.75" customHeight="1">
      <c r="A904" s="41"/>
    </row>
    <row r="905" spans="1:1" ht="15.75" customHeight="1">
      <c r="A905" s="41"/>
    </row>
    <row r="906" spans="1:1" ht="15.75" customHeight="1">
      <c r="A906" s="41"/>
    </row>
    <row r="907" spans="1:1" ht="15.75" customHeight="1">
      <c r="A907" s="41"/>
    </row>
    <row r="908" spans="1:1" ht="15.75" customHeight="1">
      <c r="A908" s="41"/>
    </row>
    <row r="909" spans="1:1" ht="15.75" customHeight="1">
      <c r="A909" s="41"/>
    </row>
    <row r="910" spans="1:1" ht="15.75" customHeight="1">
      <c r="A910" s="41"/>
    </row>
    <row r="911" spans="1:1" ht="15.75" customHeight="1">
      <c r="A911" s="41"/>
    </row>
    <row r="912" spans="1:1" ht="15.75" customHeight="1">
      <c r="A912" s="41"/>
    </row>
    <row r="913" spans="1:1" ht="15.75" customHeight="1">
      <c r="A913" s="41"/>
    </row>
    <row r="914" spans="1:1" ht="15.75" customHeight="1">
      <c r="A914" s="41"/>
    </row>
    <row r="915" spans="1:1" ht="15.75" customHeight="1">
      <c r="A915" s="41"/>
    </row>
    <row r="916" spans="1:1" ht="15.75" customHeight="1">
      <c r="A916" s="41"/>
    </row>
    <row r="917" spans="1:1" ht="15.75" customHeight="1">
      <c r="A917" s="41"/>
    </row>
    <row r="918" spans="1:1" ht="15.75" customHeight="1">
      <c r="A918" s="41"/>
    </row>
    <row r="919" spans="1:1" ht="15.75" customHeight="1">
      <c r="A919" s="41"/>
    </row>
    <row r="920" spans="1:1" ht="15.75" customHeight="1">
      <c r="A920" s="41"/>
    </row>
    <row r="921" spans="1:1" ht="15.75" customHeight="1">
      <c r="A921" s="41"/>
    </row>
    <row r="922" spans="1:1" ht="15.75" customHeight="1">
      <c r="A922" s="41"/>
    </row>
    <row r="923" spans="1:1" ht="15.75" customHeight="1">
      <c r="A923" s="41"/>
    </row>
    <row r="924" spans="1:1" ht="15.75" customHeight="1">
      <c r="A924" s="41"/>
    </row>
    <row r="925" spans="1:1" ht="15.75" customHeight="1">
      <c r="A925" s="41"/>
    </row>
    <row r="926" spans="1:1" ht="15.75" customHeight="1">
      <c r="A926" s="41"/>
    </row>
    <row r="927" spans="1:1" ht="15.75" customHeight="1">
      <c r="A927" s="41"/>
    </row>
    <row r="928" spans="1:1" ht="15.75" customHeight="1">
      <c r="A928" s="41"/>
    </row>
    <row r="929" spans="1:1" ht="15.75" customHeight="1">
      <c r="A929" s="41"/>
    </row>
    <row r="930" spans="1:1" ht="15.75" customHeight="1">
      <c r="A930" s="41"/>
    </row>
    <row r="931" spans="1:1" ht="15.75" customHeight="1">
      <c r="A931" s="41"/>
    </row>
    <row r="932" spans="1:1" ht="15.75" customHeight="1">
      <c r="A932" s="41"/>
    </row>
    <row r="933" spans="1:1" ht="15.75" customHeight="1">
      <c r="A933" s="41"/>
    </row>
    <row r="934" spans="1:1" ht="15.75" customHeight="1">
      <c r="A934" s="41"/>
    </row>
    <row r="935" spans="1:1" ht="15.75" customHeight="1">
      <c r="A935" s="41"/>
    </row>
    <row r="936" spans="1:1" ht="15.75" customHeight="1">
      <c r="A936" s="41"/>
    </row>
    <row r="937" spans="1:1" ht="15.75" customHeight="1">
      <c r="A937" s="41"/>
    </row>
    <row r="938" spans="1:1" ht="15.75" customHeight="1">
      <c r="A938" s="41"/>
    </row>
    <row r="939" spans="1:1" ht="15.75" customHeight="1">
      <c r="A939" s="41"/>
    </row>
    <row r="940" spans="1:1" ht="15.75" customHeight="1">
      <c r="A940" s="41"/>
    </row>
    <row r="941" spans="1:1" ht="15.75" customHeight="1">
      <c r="A941" s="41"/>
    </row>
    <row r="942" spans="1:1" ht="15.75" customHeight="1">
      <c r="A942" s="41"/>
    </row>
    <row r="943" spans="1:1" ht="15.75" customHeight="1">
      <c r="A943" s="41"/>
    </row>
    <row r="944" spans="1:1" ht="15.75" customHeight="1">
      <c r="A944" s="41"/>
    </row>
    <row r="945" spans="1:1" ht="15.75" customHeight="1">
      <c r="A945" s="41"/>
    </row>
    <row r="946" spans="1:1" ht="15.75" customHeight="1">
      <c r="A946" s="41"/>
    </row>
    <row r="947" spans="1:1" ht="15.75" customHeight="1">
      <c r="A947" s="41"/>
    </row>
    <row r="948" spans="1:1" ht="15.75" customHeight="1">
      <c r="A948" s="41"/>
    </row>
    <row r="949" spans="1:1" ht="15.75" customHeight="1">
      <c r="A949" s="41"/>
    </row>
    <row r="950" spans="1:1" ht="15.75" customHeight="1">
      <c r="A950" s="41"/>
    </row>
    <row r="951" spans="1:1" ht="15.75" customHeight="1">
      <c r="A951" s="41"/>
    </row>
    <row r="952" spans="1:1" ht="15.75" customHeight="1">
      <c r="A952" s="41"/>
    </row>
    <row r="953" spans="1:1" ht="15.75" customHeight="1">
      <c r="A953" s="41"/>
    </row>
    <row r="954" spans="1:1" ht="15.75" customHeight="1">
      <c r="A954" s="41"/>
    </row>
    <row r="955" spans="1:1" ht="15.75" customHeight="1">
      <c r="A955" s="41"/>
    </row>
    <row r="956" spans="1:1" ht="15.75" customHeight="1">
      <c r="A956" s="41"/>
    </row>
    <row r="957" spans="1:1" ht="15.75" customHeight="1">
      <c r="A957" s="41"/>
    </row>
    <row r="958" spans="1:1" ht="15.75" customHeight="1">
      <c r="A958" s="41"/>
    </row>
    <row r="959" spans="1:1" ht="15.75" customHeight="1">
      <c r="A959" s="41"/>
    </row>
    <row r="960" spans="1:1" ht="15.75" customHeight="1">
      <c r="A960" s="41"/>
    </row>
    <row r="961" spans="1:1" ht="15.75" customHeight="1">
      <c r="A961" s="41"/>
    </row>
    <row r="962" spans="1:1" ht="15.75" customHeight="1">
      <c r="A962" s="41"/>
    </row>
    <row r="963" spans="1:1" ht="15.75" customHeight="1">
      <c r="A963" s="41"/>
    </row>
    <row r="964" spans="1:1" ht="15.75" customHeight="1">
      <c r="A964" s="41"/>
    </row>
    <row r="965" spans="1:1" ht="15.75" customHeight="1">
      <c r="A965" s="41"/>
    </row>
    <row r="966" spans="1:1" ht="15.75" customHeight="1">
      <c r="A966" s="41"/>
    </row>
    <row r="967" spans="1:1" ht="15.75" customHeight="1">
      <c r="A967" s="41"/>
    </row>
    <row r="968" spans="1:1" ht="15.75" customHeight="1">
      <c r="A968" s="41"/>
    </row>
    <row r="969" spans="1:1" ht="15.75" customHeight="1">
      <c r="A969" s="41"/>
    </row>
    <row r="970" spans="1:1" ht="15.75" customHeight="1">
      <c r="A970" s="41"/>
    </row>
    <row r="971" spans="1:1" ht="15.75" customHeight="1">
      <c r="A971" s="41"/>
    </row>
    <row r="972" spans="1:1" ht="15.75" customHeight="1">
      <c r="A972" s="41"/>
    </row>
    <row r="973" spans="1:1" ht="15.75" customHeight="1">
      <c r="A973" s="41"/>
    </row>
    <row r="974" spans="1:1" ht="15.75" customHeight="1">
      <c r="A974" s="41"/>
    </row>
    <row r="975" spans="1:1" ht="15.75" customHeight="1">
      <c r="A975" s="41"/>
    </row>
    <row r="976" spans="1:1" ht="15.75" customHeight="1">
      <c r="A976" s="41"/>
    </row>
    <row r="977" spans="1:1" ht="15.75" customHeight="1">
      <c r="A977" s="41"/>
    </row>
    <row r="978" spans="1:1" ht="15.75" customHeight="1">
      <c r="A978" s="41"/>
    </row>
    <row r="979" spans="1:1" ht="15.75" customHeight="1">
      <c r="A979" s="41"/>
    </row>
    <row r="980" spans="1:1" ht="15.75" customHeight="1">
      <c r="A980" s="41"/>
    </row>
    <row r="981" spans="1:1" ht="15.75" customHeight="1">
      <c r="A981" s="41"/>
    </row>
    <row r="982" spans="1:1" ht="15.75" customHeight="1">
      <c r="A982" s="41"/>
    </row>
    <row r="983" spans="1:1" ht="15.75" customHeight="1">
      <c r="A983" s="41"/>
    </row>
    <row r="984" spans="1:1" ht="15.75" customHeight="1">
      <c r="A984" s="41"/>
    </row>
    <row r="985" spans="1:1" ht="15.75" customHeight="1">
      <c r="A985" s="41"/>
    </row>
    <row r="986" spans="1:1" ht="15.75" customHeight="1">
      <c r="A986" s="41"/>
    </row>
    <row r="987" spans="1:1" ht="15.75" customHeight="1">
      <c r="A987" s="41"/>
    </row>
    <row r="988" spans="1:1" ht="15.75" customHeight="1">
      <c r="A988" s="41"/>
    </row>
    <row r="989" spans="1:1" ht="15.75" customHeight="1">
      <c r="A989" s="41"/>
    </row>
    <row r="990" spans="1:1" ht="15.75" customHeight="1">
      <c r="A990" s="41"/>
    </row>
    <row r="991" spans="1:1" ht="15.75" customHeight="1">
      <c r="A991" s="41"/>
    </row>
    <row r="992" spans="1:1" ht="15.75" customHeight="1">
      <c r="A992" s="41"/>
    </row>
    <row r="993" spans="1:1" ht="15.75" customHeight="1">
      <c r="A993" s="41"/>
    </row>
    <row r="994" spans="1:1" ht="15.75" customHeight="1">
      <c r="A994" s="41"/>
    </row>
    <row r="995" spans="1:1" ht="15.75" customHeight="1">
      <c r="A995" s="41"/>
    </row>
    <row r="996" spans="1:1" ht="15.75" customHeight="1">
      <c r="A996" s="41"/>
    </row>
    <row r="997" spans="1:1" ht="15.75" customHeight="1">
      <c r="A997" s="41"/>
    </row>
    <row r="998" spans="1:1" ht="15.75" customHeight="1">
      <c r="A998" s="41"/>
    </row>
  </sheetData>
  <mergeCells count="97">
    <mergeCell ref="B63:N63"/>
    <mergeCell ref="B64:N64"/>
    <mergeCell ref="B34:D34"/>
    <mergeCell ref="B77:N77"/>
    <mergeCell ref="B78:N78"/>
    <mergeCell ref="B79:N79"/>
    <mergeCell ref="B80:N80"/>
    <mergeCell ref="B81:N81"/>
    <mergeCell ref="B65:N65"/>
    <mergeCell ref="B66:N66"/>
    <mergeCell ref="A67:A70"/>
    <mergeCell ref="B67:N67"/>
    <mergeCell ref="B68:N68"/>
    <mergeCell ref="B69:N69"/>
    <mergeCell ref="A71:A81"/>
    <mergeCell ref="A62:N62"/>
    <mergeCell ref="A64:A66"/>
    <mergeCell ref="B70:N70"/>
    <mergeCell ref="B71:N71"/>
    <mergeCell ref="B72:N72"/>
    <mergeCell ref="B73:N73"/>
    <mergeCell ref="B74:N74"/>
    <mergeCell ref="B75:N75"/>
    <mergeCell ref="B76:N76"/>
    <mergeCell ref="X42:Y42"/>
    <mergeCell ref="A43:M43"/>
    <mergeCell ref="V47:W47"/>
    <mergeCell ref="X47:Y47"/>
    <mergeCell ref="V53:W53"/>
    <mergeCell ref="X53:Y53"/>
    <mergeCell ref="A54:M54"/>
    <mergeCell ref="V58:W58"/>
    <mergeCell ref="X58:Y58"/>
    <mergeCell ref="M17:N17"/>
    <mergeCell ref="M18:N18"/>
    <mergeCell ref="E34:F34"/>
    <mergeCell ref="G34:H34"/>
    <mergeCell ref="A35:N35"/>
    <mergeCell ref="A38:M38"/>
    <mergeCell ref="V42:W42"/>
    <mergeCell ref="E30:F30"/>
    <mergeCell ref="G30:H30"/>
    <mergeCell ref="B31:D31"/>
    <mergeCell ref="E31:F31"/>
    <mergeCell ref="G31:H31"/>
    <mergeCell ref="I31:N31"/>
    <mergeCell ref="B32:D32"/>
    <mergeCell ref="I32:N32"/>
    <mergeCell ref="E32:F32"/>
    <mergeCell ref="G32:H32"/>
    <mergeCell ref="B33:D33"/>
    <mergeCell ref="E33:F33"/>
    <mergeCell ref="G33:H33"/>
    <mergeCell ref="I33:N33"/>
    <mergeCell ref="I34:N34"/>
    <mergeCell ref="E16:F16"/>
    <mergeCell ref="G16:H16"/>
    <mergeCell ref="E18:F18"/>
    <mergeCell ref="G18:H18"/>
    <mergeCell ref="B17:D17"/>
    <mergeCell ref="E17:F17"/>
    <mergeCell ref="G17:H17"/>
    <mergeCell ref="I17:J17"/>
    <mergeCell ref="K17:L17"/>
    <mergeCell ref="B30:D30"/>
    <mergeCell ref="I30:N30"/>
    <mergeCell ref="A3:N3"/>
    <mergeCell ref="A4:N4"/>
    <mergeCell ref="B5:N5"/>
    <mergeCell ref="B6:N6"/>
    <mergeCell ref="B7:D7"/>
    <mergeCell ref="E7:G7"/>
    <mergeCell ref="H7:J7"/>
    <mergeCell ref="K7:N7"/>
    <mergeCell ref="K8:N8"/>
    <mergeCell ref="F9:N9"/>
    <mergeCell ref="B10:N10"/>
    <mergeCell ref="B11:N11"/>
    <mergeCell ref="B12:N12"/>
    <mergeCell ref="B13:C13"/>
    <mergeCell ref="I13:J13"/>
    <mergeCell ref="I16:J16"/>
    <mergeCell ref="K16:N16"/>
    <mergeCell ref="E13:F13"/>
    <mergeCell ref="G13:H13"/>
    <mergeCell ref="B14:C14"/>
    <mergeCell ref="A15:N15"/>
    <mergeCell ref="B16:C16"/>
    <mergeCell ref="B18:D18"/>
    <mergeCell ref="A19:N19"/>
    <mergeCell ref="A20:N20"/>
    <mergeCell ref="I18:J18"/>
    <mergeCell ref="K18:L18"/>
    <mergeCell ref="G21:N26"/>
    <mergeCell ref="A27:N27"/>
    <mergeCell ref="B28:C28"/>
    <mergeCell ref="B29:C29"/>
  </mergeCells>
  <dataValidations count="7">
    <dataValidation type="list" allowBlank="1" showErrorMessage="1" sqref="B8:J8" xr:uid="{00000000-0002-0000-0100-000000000000}">
      <formula1>"Supporting marginalized young people and adults of both sexes in accessing vocational and entrepreneurial training opportunities,Support the socio-professional integration of vulnerable young girls and boys through self-employment and salaried employment."&amp;",Support alternative education initiatives for out-of-school children aged 9-14 and functional literacy for young people and adults,Mobilizing learners,parents and third parties,Provision of material conditions for learning,including the special contribut"&amp;"ion of digital technology,and actions to ensure safety and protection against all forms of violence,Facilitating the transition to primary school,Strengthening the capacities of key players in the early childhood sector,Rehabilitate schools and learning e"&amp;"nvironments to make them child/learner-friendly and accessible to all students"</formula1>
    </dataValidation>
    <dataValidation type="list" allowBlank="1" showErrorMessage="1" sqref="B7 E7 H7" xr:uid="{00000000-0002-0000-0100-000001000000}">
      <formula1>"ECCE - Early Childhood Care and Education,AQE- Access and quality of primary and secondary education,LL&amp;VT - Lifelong learning and socio-professional integration"</formula1>
    </dataValidation>
    <dataValidation type="list" allowBlank="1" showErrorMessage="1" sqref="B14 B28:B29" xr:uid="{00000000-0002-0000-0100-000002000000}">
      <formula1>"Yes,No"</formula1>
    </dataValidation>
    <dataValidation type="list" allowBlank="1" sqref="B31:B34" xr:uid="{00000000-0002-0000-0100-000003000000}">
      <formula1>"Autority,Public services,Entreprise,National NGO,International NGO,Organizations representing users,UNO/Intergovernmental agency,diplomatic representation,Research institute/University,Individual,Others"</formula1>
    </dataValidation>
    <dataValidation type="list" allowBlank="1" showErrorMessage="1" sqref="E31:E34" xr:uid="{00000000-0002-0000-0100-000004000000}">
      <formula1>"Institutional (State) -generally not only one project,Operational (local NGO; CSO...),Technical and Financial Partner"</formula1>
    </dataValidation>
    <dataValidation type="list" allowBlank="1" showErrorMessage="1" sqref="G31:G34" xr:uid="{00000000-0002-0000-0100-000005000000}">
      <formula1>"No,Yes"</formula1>
    </dataValidation>
    <dataValidation type="list" allowBlank="1" showErrorMessage="1" sqref="B9:E9" xr:uid="{00000000-0002-0000-0100-000006000000}">
      <formula1>"Gender,Climat change,Education to peace and citizenship,Migration"</formula1>
    </dataValidation>
  </dataValidations>
  <hyperlinks>
    <hyperlink ref="E22" r:id="rId1" xr:uid="{8A2C246B-6094-426E-90BD-CEDAABCABAB1}"/>
    <hyperlink ref="E23" r:id="rId2" xr:uid="{D373B2A5-6864-4409-9805-2DE2131A2655}"/>
    <hyperlink ref="E24" r:id="rId3" xr:uid="{7554F2C4-E09B-4E89-B419-2E46FD0EF371}"/>
    <hyperlink ref="E25" r:id="rId4" xr:uid="{B6948A54-063A-45DA-A84B-85A20FA0DC27}"/>
    <hyperlink ref="E26" r:id="rId5" xr:uid="{9C5651B3-1B6A-48B5-B9B8-C9CCA6B1A0D6}"/>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C1000"/>
  <sheetViews>
    <sheetView workbookViewId="0">
      <selection sqref="A1:D1"/>
    </sheetView>
  </sheetViews>
  <sheetFormatPr defaultColWidth="12.6640625" defaultRowHeight="15" customHeight="1"/>
  <cols>
    <col min="18" max="18" width="4.21875" customWidth="1"/>
    <col min="19" max="19" width="31.21875" customWidth="1"/>
    <col min="25" max="25" width="21.21875" customWidth="1"/>
  </cols>
  <sheetData>
    <row r="1" spans="1:29" ht="15.75" customHeight="1">
      <c r="A1" s="307" t="s">
        <v>112</v>
      </c>
      <c r="B1" s="229"/>
      <c r="C1" s="229"/>
      <c r="D1" s="230"/>
      <c r="E1" s="2"/>
      <c r="R1" s="63"/>
    </row>
    <row r="2" spans="1:29" ht="15.75" customHeight="1">
      <c r="A2" s="64" t="s">
        <v>28</v>
      </c>
      <c r="R2" s="63"/>
    </row>
    <row r="3" spans="1:29" ht="15.75" customHeight="1">
      <c r="A3" s="65" t="s">
        <v>113</v>
      </c>
      <c r="B3" s="66"/>
      <c r="R3" s="63"/>
      <c r="S3" s="65" t="s">
        <v>114</v>
      </c>
    </row>
    <row r="4" spans="1:29" ht="15.75" customHeight="1">
      <c r="A4" s="67" t="s">
        <v>115</v>
      </c>
      <c r="B4" s="298" t="s">
        <v>116</v>
      </c>
      <c r="C4" s="229"/>
      <c r="D4" s="229"/>
      <c r="E4" s="229"/>
      <c r="F4" s="230"/>
      <c r="H4" s="298" t="s">
        <v>117</v>
      </c>
      <c r="I4" s="229"/>
      <c r="J4" s="229"/>
      <c r="K4" s="229"/>
      <c r="L4" s="230"/>
      <c r="N4" s="305" t="s">
        <v>118</v>
      </c>
      <c r="O4" s="232"/>
      <c r="P4" s="232"/>
      <c r="Q4" s="233"/>
      <c r="R4" s="63"/>
      <c r="S4" s="68" t="s">
        <v>119</v>
      </c>
      <c r="T4" s="298" t="s">
        <v>120</v>
      </c>
      <c r="U4" s="229"/>
      <c r="V4" s="229"/>
      <c r="W4" s="229"/>
      <c r="X4" s="230"/>
    </row>
    <row r="5" spans="1:29" ht="15.75" customHeight="1">
      <c r="A5" s="69"/>
      <c r="B5" s="297"/>
      <c r="C5" s="235"/>
      <c r="D5" s="297"/>
      <c r="E5" s="235"/>
      <c r="F5" s="235"/>
      <c r="H5" s="297"/>
      <c r="I5" s="235"/>
      <c r="J5" s="297"/>
      <c r="K5" s="235"/>
      <c r="L5" s="235"/>
      <c r="N5" s="234"/>
      <c r="O5" s="235"/>
      <c r="P5" s="235"/>
      <c r="Q5" s="236"/>
      <c r="R5" s="63"/>
      <c r="Z5" s="305" t="s">
        <v>121</v>
      </c>
      <c r="AA5" s="232"/>
      <c r="AB5" s="232"/>
      <c r="AC5" s="233"/>
    </row>
    <row r="6" spans="1:29" ht="15.75" customHeight="1">
      <c r="A6" s="2"/>
      <c r="B6" s="2"/>
      <c r="D6" s="2"/>
      <c r="H6" s="2"/>
      <c r="J6" s="2"/>
      <c r="N6" s="234"/>
      <c r="O6" s="235"/>
      <c r="P6" s="235"/>
      <c r="Q6" s="236"/>
      <c r="R6" s="63"/>
      <c r="S6" s="70" t="s">
        <v>122</v>
      </c>
      <c r="T6" s="71">
        <f>COUNTIF('3 - ACTION PLAN'!I:I,"Time-based activities")</f>
        <v>0</v>
      </c>
      <c r="Z6" s="234"/>
      <c r="AA6" s="235"/>
      <c r="AB6" s="235"/>
      <c r="AC6" s="236"/>
    </row>
    <row r="7" spans="1:29" ht="15.75" customHeight="1">
      <c r="N7" s="234"/>
      <c r="O7" s="235"/>
      <c r="P7" s="235"/>
      <c r="Q7" s="236"/>
      <c r="R7" s="63"/>
      <c r="S7" s="72" t="s">
        <v>123</v>
      </c>
      <c r="T7" s="73">
        <f>COUNTIF('3 - ACTION PLAN'!I:I,"Late activities")</f>
        <v>0</v>
      </c>
      <c r="Z7" s="234"/>
      <c r="AA7" s="235"/>
      <c r="AB7" s="235"/>
      <c r="AC7" s="236"/>
    </row>
    <row r="8" spans="1:29" ht="15.75" customHeight="1">
      <c r="N8" s="234"/>
      <c r="O8" s="235"/>
      <c r="P8" s="235"/>
      <c r="Q8" s="236"/>
      <c r="R8" s="63"/>
      <c r="S8" s="72" t="s">
        <v>124</v>
      </c>
      <c r="T8" s="73">
        <f>COUNTIF('3 - ACTION PLAN'!I:I,"Activities ahead of schedule")</f>
        <v>0</v>
      </c>
      <c r="Z8" s="234"/>
      <c r="AA8" s="235"/>
      <c r="AB8" s="235"/>
      <c r="AC8" s="236"/>
    </row>
    <row r="9" spans="1:29" ht="15.75" customHeight="1">
      <c r="N9" s="234"/>
      <c r="O9" s="235"/>
      <c r="P9" s="235"/>
      <c r="Q9" s="236"/>
      <c r="R9" s="63"/>
      <c r="S9" s="74" t="s">
        <v>125</v>
      </c>
      <c r="T9" s="75">
        <f>COUNTIF('3 - ACTION PLAN'!I:I,"Completed activities")</f>
        <v>0</v>
      </c>
      <c r="Z9" s="234"/>
      <c r="AA9" s="235"/>
      <c r="AB9" s="235"/>
      <c r="AC9" s="236"/>
    </row>
    <row r="10" spans="1:29" ht="15.75" customHeight="1">
      <c r="A10" s="65"/>
      <c r="B10" s="65"/>
      <c r="H10" s="65"/>
      <c r="N10" s="234"/>
      <c r="O10" s="235"/>
      <c r="P10" s="235"/>
      <c r="Q10" s="236"/>
      <c r="R10" s="63"/>
      <c r="T10" s="76"/>
      <c r="Z10" s="234"/>
      <c r="AA10" s="235"/>
      <c r="AB10" s="235"/>
      <c r="AC10" s="236"/>
    </row>
    <row r="11" spans="1:29" ht="15.75" customHeight="1">
      <c r="A11" s="2"/>
      <c r="B11" s="2"/>
      <c r="H11" s="2"/>
      <c r="N11" s="234"/>
      <c r="O11" s="235"/>
      <c r="P11" s="235"/>
      <c r="Q11" s="236"/>
      <c r="R11" s="63"/>
      <c r="Z11" s="234"/>
      <c r="AA11" s="235"/>
      <c r="AB11" s="235"/>
      <c r="AC11" s="236"/>
    </row>
    <row r="12" spans="1:29" ht="15.75" customHeight="1">
      <c r="N12" s="234"/>
      <c r="O12" s="235"/>
      <c r="P12" s="235"/>
      <c r="Q12" s="236"/>
      <c r="R12" s="63"/>
      <c r="Z12" s="234"/>
      <c r="AA12" s="235"/>
      <c r="AB12" s="235"/>
      <c r="AC12" s="236"/>
    </row>
    <row r="13" spans="1:29" ht="15.75" customHeight="1">
      <c r="A13" s="2"/>
      <c r="N13" s="234"/>
      <c r="O13" s="235"/>
      <c r="P13" s="235"/>
      <c r="Q13" s="236"/>
      <c r="R13" s="63"/>
      <c r="Z13" s="234"/>
      <c r="AA13" s="235"/>
      <c r="AB13" s="235"/>
      <c r="AC13" s="236"/>
    </row>
    <row r="14" spans="1:29" ht="15.75" customHeight="1">
      <c r="N14" s="234"/>
      <c r="O14" s="235"/>
      <c r="P14" s="235"/>
      <c r="Q14" s="236"/>
      <c r="R14" s="63"/>
      <c r="Z14" s="234"/>
      <c r="AA14" s="235"/>
      <c r="AB14" s="235"/>
      <c r="AC14" s="236"/>
    </row>
    <row r="15" spans="1:29" ht="15.75" customHeight="1">
      <c r="N15" s="234"/>
      <c r="O15" s="235"/>
      <c r="P15" s="235"/>
      <c r="Q15" s="236"/>
      <c r="R15" s="63"/>
      <c r="Z15" s="234"/>
      <c r="AA15" s="235"/>
      <c r="AB15" s="235"/>
      <c r="AC15" s="236"/>
    </row>
    <row r="16" spans="1:29" ht="15.75" customHeight="1">
      <c r="N16" s="234"/>
      <c r="O16" s="235"/>
      <c r="P16" s="235"/>
      <c r="Q16" s="236"/>
      <c r="R16" s="63"/>
      <c r="Z16" s="234"/>
      <c r="AA16" s="235"/>
      <c r="AB16" s="235"/>
      <c r="AC16" s="236"/>
    </row>
    <row r="17" spans="1:29" ht="15.75" customHeight="1">
      <c r="N17" s="234"/>
      <c r="O17" s="235"/>
      <c r="P17" s="235"/>
      <c r="Q17" s="236"/>
      <c r="R17" s="63"/>
      <c r="Z17" s="234"/>
      <c r="AA17" s="235"/>
      <c r="AB17" s="235"/>
      <c r="AC17" s="236"/>
    </row>
    <row r="18" spans="1:29" ht="15.75" customHeight="1">
      <c r="N18" s="237"/>
      <c r="O18" s="238"/>
      <c r="P18" s="238"/>
      <c r="Q18" s="239"/>
      <c r="R18" s="63"/>
      <c r="Z18" s="234"/>
      <c r="AA18" s="235"/>
      <c r="AB18" s="235"/>
      <c r="AC18" s="236"/>
    </row>
    <row r="19" spans="1:29" ht="15.75" customHeight="1">
      <c r="A19" s="77" t="s">
        <v>126</v>
      </c>
      <c r="H19" s="77" t="s">
        <v>126</v>
      </c>
      <c r="R19" s="63"/>
      <c r="Z19" s="237"/>
      <c r="AA19" s="238"/>
      <c r="AB19" s="238"/>
      <c r="AC19" s="239"/>
    </row>
    <row r="20" spans="1:29" ht="15.75" customHeight="1">
      <c r="A20" s="77" t="s">
        <v>127</v>
      </c>
      <c r="H20" s="77" t="s">
        <v>127</v>
      </c>
      <c r="R20" s="63"/>
      <c r="Z20" s="78"/>
      <c r="AA20" s="78"/>
      <c r="AB20" s="78"/>
      <c r="AC20" s="78"/>
    </row>
    <row r="21" spans="1:29" ht="15.75" customHeight="1">
      <c r="A21" s="77"/>
      <c r="H21" s="77"/>
      <c r="R21" s="63"/>
      <c r="Z21" s="78"/>
      <c r="AA21" s="78"/>
      <c r="AB21" s="78"/>
      <c r="AC21" s="78"/>
    </row>
    <row r="22" spans="1:29" ht="15.75" customHeight="1">
      <c r="A22" s="67" t="s">
        <v>128</v>
      </c>
      <c r="B22" s="304" t="s">
        <v>129</v>
      </c>
      <c r="C22" s="229"/>
      <c r="D22" s="229"/>
      <c r="E22" s="229"/>
      <c r="F22" s="229"/>
      <c r="G22" s="230"/>
      <c r="H22" s="298"/>
      <c r="I22" s="229"/>
      <c r="J22" s="229"/>
      <c r="K22" s="229"/>
      <c r="L22" s="230"/>
      <c r="M22" s="79"/>
      <c r="N22" s="80"/>
      <c r="O22" s="80"/>
      <c r="P22" s="80"/>
      <c r="Q22" s="80"/>
      <c r="R22" s="63"/>
      <c r="S22" s="68" t="s">
        <v>128</v>
      </c>
      <c r="T22" s="298" t="s">
        <v>130</v>
      </c>
      <c r="U22" s="229"/>
      <c r="V22" s="229"/>
      <c r="W22" s="229"/>
      <c r="X22" s="230"/>
    </row>
    <row r="23" spans="1:29" ht="15.75" customHeight="1">
      <c r="N23" s="80"/>
      <c r="O23" s="80"/>
      <c r="P23" s="80"/>
      <c r="Q23" s="80"/>
      <c r="R23" s="63"/>
      <c r="S23" s="2"/>
      <c r="Z23" s="305" t="s">
        <v>118</v>
      </c>
      <c r="AA23" s="232"/>
      <c r="AB23" s="232"/>
      <c r="AC23" s="233"/>
    </row>
    <row r="24" spans="1:29" ht="15.75" customHeight="1">
      <c r="A24" s="300" t="s">
        <v>131</v>
      </c>
      <c r="B24" s="229"/>
      <c r="C24" s="229"/>
      <c r="D24" s="229"/>
      <c r="E24" s="229"/>
      <c r="F24" s="229"/>
      <c r="G24" s="229"/>
      <c r="H24" s="229"/>
      <c r="I24" s="229"/>
      <c r="J24" s="229"/>
      <c r="K24" s="229"/>
      <c r="L24" s="229"/>
      <c r="M24" s="230"/>
      <c r="N24" s="80"/>
      <c r="O24" s="80"/>
      <c r="P24" s="80"/>
      <c r="Q24" s="80"/>
      <c r="R24" s="63"/>
      <c r="S24" s="70" t="s">
        <v>132</v>
      </c>
      <c r="T24" s="71">
        <f>COUNTIF('4.2 - INDICATORS MONITORING'!H:H,"&gt;99%")</f>
        <v>4</v>
      </c>
      <c r="Z24" s="234"/>
      <c r="AA24" s="235"/>
      <c r="AB24" s="235"/>
      <c r="AC24" s="236"/>
    </row>
    <row r="25" spans="1:29" ht="15.75" customHeight="1">
      <c r="A25" s="2"/>
      <c r="N25" s="299" t="s">
        <v>133</v>
      </c>
      <c r="O25" s="232"/>
      <c r="P25" s="232"/>
      <c r="Q25" s="233"/>
      <c r="R25" s="63"/>
      <c r="S25" s="72" t="s">
        <v>134</v>
      </c>
      <c r="T25" s="73">
        <f>COUNTIFS('4.2 - INDICATORS MONITORING'!H:H,"&gt;74%",'4.2 - INDICATORS MONITORING'!H:H,"&lt;100%")</f>
        <v>0</v>
      </c>
      <c r="Z25" s="234"/>
      <c r="AA25" s="235"/>
      <c r="AB25" s="235"/>
      <c r="AC25" s="236"/>
    </row>
    <row r="26" spans="1:29" ht="15.75" customHeight="1">
      <c r="N26" s="234"/>
      <c r="O26" s="235"/>
      <c r="P26" s="235"/>
      <c r="Q26" s="236"/>
      <c r="R26" s="63"/>
      <c r="S26" s="72" t="s">
        <v>135</v>
      </c>
      <c r="T26" s="73">
        <f>COUNTIFS('4.2 - INDICATORS MONITORING'!H:H,"&gt;49%",'4.2 - INDICATORS MONITORING'!H:H,"&lt;75%")</f>
        <v>0</v>
      </c>
      <c r="Z26" s="234"/>
      <c r="AA26" s="235"/>
      <c r="AB26" s="235"/>
      <c r="AC26" s="236"/>
    </row>
    <row r="27" spans="1:29" ht="15.75" customHeight="1">
      <c r="N27" s="234"/>
      <c r="O27" s="235"/>
      <c r="P27" s="235"/>
      <c r="Q27" s="236"/>
      <c r="R27" s="63"/>
      <c r="S27" s="72" t="s">
        <v>136</v>
      </c>
      <c r="T27" s="73">
        <f>COUNTIFS('4.2 - INDICATORS MONITORING'!H:H,"&gt;24%",'4.2 - INDICATORS MONITORING'!H:H,"&lt;50%")</f>
        <v>0</v>
      </c>
      <c r="Z27" s="234"/>
      <c r="AA27" s="235"/>
      <c r="AB27" s="235"/>
      <c r="AC27" s="236"/>
    </row>
    <row r="28" spans="1:29" ht="15.75" customHeight="1">
      <c r="N28" s="234"/>
      <c r="O28" s="235"/>
      <c r="P28" s="235"/>
      <c r="Q28" s="236"/>
      <c r="R28" s="63"/>
      <c r="S28" s="74" t="s">
        <v>137</v>
      </c>
      <c r="T28" s="75">
        <f>COUNTIFS('4.2 - INDICATORS MONITORING'!H:H,"&gt;-1",'4.2 - INDICATORS MONITORING'!H:H,"&lt;25%")</f>
        <v>0</v>
      </c>
      <c r="Z28" s="234"/>
      <c r="AA28" s="235"/>
      <c r="AB28" s="235"/>
      <c r="AC28" s="236"/>
    </row>
    <row r="29" spans="1:29" ht="15.75" customHeight="1">
      <c r="A29" s="22"/>
      <c r="N29" s="234"/>
      <c r="O29" s="235"/>
      <c r="P29" s="235"/>
      <c r="Q29" s="236"/>
      <c r="R29" s="63"/>
      <c r="Z29" s="234"/>
      <c r="AA29" s="235"/>
      <c r="AB29" s="235"/>
      <c r="AC29" s="236"/>
    </row>
    <row r="30" spans="1:29" ht="15.75" customHeight="1">
      <c r="N30" s="234"/>
      <c r="O30" s="235"/>
      <c r="P30" s="235"/>
      <c r="Q30" s="236"/>
      <c r="R30" s="63"/>
      <c r="Z30" s="234"/>
      <c r="AA30" s="235"/>
      <c r="AB30" s="235"/>
      <c r="AC30" s="236"/>
    </row>
    <row r="31" spans="1:29" ht="15.75" customHeight="1">
      <c r="N31" s="234"/>
      <c r="O31" s="235"/>
      <c r="P31" s="235"/>
      <c r="Q31" s="236"/>
      <c r="R31" s="63"/>
      <c r="Z31" s="234"/>
      <c r="AA31" s="235"/>
      <c r="AB31" s="235"/>
      <c r="AC31" s="236"/>
    </row>
    <row r="32" spans="1:29" ht="15.75" customHeight="1">
      <c r="A32" s="22"/>
      <c r="N32" s="234"/>
      <c r="O32" s="235"/>
      <c r="P32" s="235"/>
      <c r="Q32" s="236"/>
      <c r="R32" s="63"/>
      <c r="Z32" s="234"/>
      <c r="AA32" s="235"/>
      <c r="AB32" s="235"/>
      <c r="AC32" s="236"/>
    </row>
    <row r="33" spans="1:29" ht="15.75" customHeight="1">
      <c r="N33" s="234"/>
      <c r="O33" s="235"/>
      <c r="P33" s="235"/>
      <c r="Q33" s="236"/>
      <c r="R33" s="63"/>
      <c r="Z33" s="234"/>
      <c r="AA33" s="235"/>
      <c r="AB33" s="235"/>
      <c r="AC33" s="236"/>
    </row>
    <row r="34" spans="1:29" ht="15.75" customHeight="1">
      <c r="A34" s="22"/>
      <c r="N34" s="234"/>
      <c r="O34" s="235"/>
      <c r="P34" s="235"/>
      <c r="Q34" s="236"/>
      <c r="R34" s="63"/>
      <c r="Z34" s="234"/>
      <c r="AA34" s="235"/>
      <c r="AB34" s="235"/>
      <c r="AC34" s="236"/>
    </row>
    <row r="35" spans="1:29" ht="15.75" customHeight="1">
      <c r="N35" s="234"/>
      <c r="O35" s="235"/>
      <c r="P35" s="235"/>
      <c r="Q35" s="236"/>
      <c r="R35" s="63"/>
      <c r="Z35" s="234"/>
      <c r="AA35" s="235"/>
      <c r="AB35" s="235"/>
      <c r="AC35" s="236"/>
    </row>
    <row r="36" spans="1:29" ht="15.75" customHeight="1">
      <c r="N36" s="234"/>
      <c r="O36" s="235"/>
      <c r="P36" s="235"/>
      <c r="Q36" s="236"/>
      <c r="R36" s="63"/>
      <c r="Z36" s="234"/>
      <c r="AA36" s="235"/>
      <c r="AB36" s="235"/>
      <c r="AC36" s="236"/>
    </row>
    <row r="37" spans="1:29" ht="15.75" customHeight="1">
      <c r="A37" s="22"/>
      <c r="N37" s="237"/>
      <c r="O37" s="238"/>
      <c r="P37" s="238"/>
      <c r="Q37" s="239"/>
      <c r="R37" s="63"/>
      <c r="Z37" s="237"/>
      <c r="AA37" s="238"/>
      <c r="AB37" s="238"/>
      <c r="AC37" s="239"/>
    </row>
    <row r="38" spans="1:29" ht="15.75" customHeight="1">
      <c r="A38" s="300" t="s">
        <v>138</v>
      </c>
      <c r="B38" s="229"/>
      <c r="C38" s="229"/>
      <c r="D38" s="229"/>
      <c r="E38" s="229"/>
      <c r="F38" s="229"/>
      <c r="G38" s="229"/>
      <c r="H38" s="229"/>
      <c r="I38" s="229"/>
      <c r="J38" s="229"/>
      <c r="K38" s="229"/>
      <c r="L38" s="229"/>
      <c r="M38" s="230"/>
      <c r="N38" s="80"/>
      <c r="O38" s="80"/>
      <c r="P38" s="80"/>
      <c r="Q38" s="80"/>
      <c r="R38" s="63"/>
    </row>
    <row r="39" spans="1:29" ht="15.75" customHeight="1">
      <c r="A39" s="2"/>
      <c r="H39" s="2"/>
      <c r="N39" s="301" t="s">
        <v>139</v>
      </c>
      <c r="O39" s="232"/>
      <c r="P39" s="232"/>
      <c r="Q39" s="233"/>
      <c r="R39" s="63"/>
      <c r="S39" s="68" t="s">
        <v>140</v>
      </c>
      <c r="T39" s="298" t="s">
        <v>141</v>
      </c>
      <c r="U39" s="229"/>
      <c r="V39" s="229"/>
      <c r="W39" s="229"/>
      <c r="X39" s="230"/>
    </row>
    <row r="40" spans="1:29" ht="15.75" customHeight="1">
      <c r="A40" s="81"/>
      <c r="H40" s="81"/>
      <c r="N40" s="234"/>
      <c r="O40" s="235"/>
      <c r="P40" s="235"/>
      <c r="Q40" s="236"/>
      <c r="R40" s="63"/>
      <c r="S40" s="306" t="s">
        <v>142</v>
      </c>
      <c r="T40" s="235"/>
      <c r="Z40" s="305" t="s">
        <v>118</v>
      </c>
      <c r="AA40" s="232"/>
      <c r="AB40" s="232"/>
      <c r="AC40" s="233"/>
    </row>
    <row r="41" spans="1:29" ht="15.75" customHeight="1">
      <c r="A41" s="2"/>
      <c r="H41" s="2"/>
      <c r="N41" s="234"/>
      <c r="O41" s="235"/>
      <c r="P41" s="235"/>
      <c r="Q41" s="236"/>
      <c r="R41" s="63"/>
      <c r="S41" s="82" t="s">
        <v>143</v>
      </c>
      <c r="T41" s="83" t="s">
        <v>144</v>
      </c>
      <c r="Z41" s="234"/>
      <c r="AA41" s="235"/>
      <c r="AB41" s="235"/>
      <c r="AC41" s="236"/>
    </row>
    <row r="42" spans="1:29" ht="15.75" customHeight="1">
      <c r="N42" s="234"/>
      <c r="O42" s="235"/>
      <c r="P42" s="235"/>
      <c r="Q42" s="236"/>
      <c r="R42" s="63"/>
      <c r="S42" s="84" t="s">
        <v>145</v>
      </c>
      <c r="T42" s="85" t="s">
        <v>144</v>
      </c>
      <c r="U42" s="2"/>
      <c r="Z42" s="234"/>
      <c r="AA42" s="235"/>
      <c r="AB42" s="235"/>
      <c r="AC42" s="236"/>
    </row>
    <row r="43" spans="1:29" ht="15.75" customHeight="1">
      <c r="N43" s="234"/>
      <c r="O43" s="235"/>
      <c r="P43" s="235"/>
      <c r="Q43" s="236"/>
      <c r="R43" s="63"/>
      <c r="S43" s="86" t="s">
        <v>146</v>
      </c>
      <c r="T43" s="87" t="s">
        <v>144</v>
      </c>
      <c r="Z43" s="234"/>
      <c r="AA43" s="235"/>
      <c r="AB43" s="235"/>
      <c r="AC43" s="236"/>
    </row>
    <row r="44" spans="1:29" ht="15.75" customHeight="1">
      <c r="N44" s="234"/>
      <c r="O44" s="235"/>
      <c r="P44" s="235"/>
      <c r="Q44" s="236"/>
      <c r="R44" s="63"/>
      <c r="S44" s="88" t="s">
        <v>147</v>
      </c>
      <c r="T44" s="89"/>
      <c r="Z44" s="234"/>
      <c r="AA44" s="235"/>
      <c r="AB44" s="235"/>
      <c r="AC44" s="236"/>
    </row>
    <row r="45" spans="1:29" ht="15.75" customHeight="1">
      <c r="N45" s="234"/>
      <c r="O45" s="235"/>
      <c r="P45" s="235"/>
      <c r="Q45" s="236"/>
      <c r="R45" s="63"/>
      <c r="T45" s="89"/>
      <c r="Z45" s="234"/>
      <c r="AA45" s="235"/>
      <c r="AB45" s="235"/>
      <c r="AC45" s="236"/>
    </row>
    <row r="46" spans="1:29" ht="15.75" customHeight="1">
      <c r="N46" s="234"/>
      <c r="O46" s="235"/>
      <c r="P46" s="235"/>
      <c r="Q46" s="236"/>
      <c r="R46" s="63"/>
      <c r="Z46" s="234"/>
      <c r="AA46" s="235"/>
      <c r="AB46" s="235"/>
      <c r="AC46" s="236"/>
    </row>
    <row r="47" spans="1:29" ht="15.75" customHeight="1">
      <c r="N47" s="234"/>
      <c r="O47" s="235"/>
      <c r="P47" s="235"/>
      <c r="Q47" s="236"/>
      <c r="R47" s="63"/>
      <c r="Z47" s="234"/>
      <c r="AA47" s="235"/>
      <c r="AB47" s="235"/>
      <c r="AC47" s="236"/>
    </row>
    <row r="48" spans="1:29" ht="15.75" customHeight="1">
      <c r="N48" s="234"/>
      <c r="O48" s="235"/>
      <c r="P48" s="235"/>
      <c r="Q48" s="236"/>
      <c r="R48" s="63"/>
      <c r="Z48" s="234"/>
      <c r="AA48" s="235"/>
      <c r="AB48" s="235"/>
      <c r="AC48" s="236"/>
    </row>
    <row r="49" spans="1:29" ht="15.75" customHeight="1">
      <c r="N49" s="237"/>
      <c r="O49" s="238"/>
      <c r="P49" s="238"/>
      <c r="Q49" s="239"/>
      <c r="R49" s="63"/>
      <c r="Z49" s="234"/>
      <c r="AA49" s="235"/>
      <c r="AB49" s="235"/>
      <c r="AC49" s="236"/>
    </row>
    <row r="50" spans="1:29" ht="15.75" customHeight="1">
      <c r="R50" s="63"/>
      <c r="Z50" s="234"/>
      <c r="AA50" s="235"/>
      <c r="AB50" s="235"/>
      <c r="AC50" s="236"/>
    </row>
    <row r="51" spans="1:29" ht="15.75" customHeight="1">
      <c r="A51" s="2"/>
      <c r="R51" s="63"/>
      <c r="Z51" s="234"/>
      <c r="AA51" s="235"/>
      <c r="AB51" s="235"/>
      <c r="AC51" s="236"/>
    </row>
    <row r="52" spans="1:29" ht="15.75" customHeight="1">
      <c r="A52" s="302" t="s">
        <v>6</v>
      </c>
      <c r="B52" s="229"/>
      <c r="C52" s="229"/>
      <c r="D52" s="229"/>
      <c r="E52" s="229"/>
      <c r="F52" s="229"/>
      <c r="G52" s="229"/>
      <c r="H52" s="230"/>
      <c r="R52" s="63"/>
      <c r="Z52" s="234"/>
      <c r="AA52" s="235"/>
      <c r="AB52" s="235"/>
      <c r="AC52" s="236"/>
    </row>
    <row r="53" spans="1:29" ht="15.75" customHeight="1">
      <c r="A53" s="303"/>
      <c r="B53" s="232"/>
      <c r="C53" s="232"/>
      <c r="D53" s="232"/>
      <c r="E53" s="232"/>
      <c r="F53" s="232"/>
      <c r="G53" s="232"/>
      <c r="H53" s="233"/>
      <c r="R53" s="63"/>
      <c r="Z53" s="234"/>
      <c r="AA53" s="235"/>
      <c r="AB53" s="235"/>
      <c r="AC53" s="236"/>
    </row>
    <row r="54" spans="1:29" ht="15.75" customHeight="1">
      <c r="A54" s="234"/>
      <c r="B54" s="235"/>
      <c r="C54" s="235"/>
      <c r="D54" s="235"/>
      <c r="E54" s="235"/>
      <c r="F54" s="235"/>
      <c r="G54" s="235"/>
      <c r="H54" s="236"/>
      <c r="R54" s="63"/>
      <c r="Z54" s="237"/>
      <c r="AA54" s="238"/>
      <c r="AB54" s="238"/>
      <c r="AC54" s="239"/>
    </row>
    <row r="55" spans="1:29" ht="15.75" customHeight="1">
      <c r="A55" s="234"/>
      <c r="B55" s="235"/>
      <c r="C55" s="235"/>
      <c r="D55" s="235"/>
      <c r="E55" s="235"/>
      <c r="F55" s="235"/>
      <c r="G55" s="235"/>
      <c r="H55" s="236"/>
      <c r="R55" s="63"/>
    </row>
    <row r="56" spans="1:29" ht="15.75" customHeight="1">
      <c r="A56" s="234"/>
      <c r="B56" s="235"/>
      <c r="C56" s="235"/>
      <c r="D56" s="235"/>
      <c r="E56" s="235"/>
      <c r="F56" s="235"/>
      <c r="G56" s="235"/>
      <c r="H56" s="236"/>
      <c r="R56" s="63"/>
    </row>
    <row r="57" spans="1:29" ht="15.75" customHeight="1">
      <c r="A57" s="234"/>
      <c r="B57" s="235"/>
      <c r="C57" s="235"/>
      <c r="D57" s="235"/>
      <c r="E57" s="235"/>
      <c r="F57" s="235"/>
      <c r="G57" s="235"/>
      <c r="H57" s="236"/>
      <c r="R57" s="63"/>
    </row>
    <row r="58" spans="1:29" ht="15.75" customHeight="1">
      <c r="A58" s="234"/>
      <c r="B58" s="235"/>
      <c r="C58" s="235"/>
      <c r="D58" s="235"/>
      <c r="E58" s="235"/>
      <c r="F58" s="235"/>
      <c r="G58" s="235"/>
      <c r="H58" s="236"/>
      <c r="R58" s="63"/>
    </row>
    <row r="59" spans="1:29" ht="15.75" customHeight="1">
      <c r="A59" s="234"/>
      <c r="B59" s="235"/>
      <c r="C59" s="235"/>
      <c r="D59" s="235"/>
      <c r="E59" s="235"/>
      <c r="F59" s="235"/>
      <c r="G59" s="235"/>
      <c r="H59" s="236"/>
      <c r="R59" s="63"/>
    </row>
    <row r="60" spans="1:29" ht="15.75" customHeight="1">
      <c r="A60" s="237"/>
      <c r="B60" s="238"/>
      <c r="C60" s="238"/>
      <c r="D60" s="238"/>
      <c r="E60" s="238"/>
      <c r="F60" s="238"/>
      <c r="G60" s="238"/>
      <c r="H60" s="239"/>
      <c r="R60" s="63"/>
    </row>
    <row r="61" spans="1:29" ht="15.75" customHeight="1">
      <c r="R61" s="63"/>
    </row>
    <row r="62" spans="1:29" ht="15.75" customHeight="1">
      <c r="R62" s="63"/>
    </row>
    <row r="63" spans="1:29" ht="15.75" customHeight="1">
      <c r="R63" s="63"/>
    </row>
    <row r="64" spans="1:29" ht="15.75" customHeight="1">
      <c r="R64" s="63"/>
    </row>
    <row r="65" spans="18:18" ht="15.75" customHeight="1">
      <c r="R65" s="63"/>
    </row>
    <row r="66" spans="18:18" ht="15.75" customHeight="1">
      <c r="R66" s="63"/>
    </row>
    <row r="67" spans="18:18" ht="15.75" customHeight="1">
      <c r="R67" s="63"/>
    </row>
    <row r="68" spans="18:18" ht="15.75" customHeight="1">
      <c r="R68" s="63"/>
    </row>
    <row r="69" spans="18:18" ht="15.75" customHeight="1">
      <c r="R69" s="63"/>
    </row>
    <row r="70" spans="18:18" ht="15.75" customHeight="1">
      <c r="R70" s="63"/>
    </row>
    <row r="71" spans="18:18" ht="15.75" customHeight="1">
      <c r="R71" s="63"/>
    </row>
    <row r="72" spans="18:18" ht="15.75" customHeight="1">
      <c r="R72" s="63"/>
    </row>
    <row r="73" spans="18:18" ht="15.75" customHeight="1">
      <c r="R73" s="63"/>
    </row>
    <row r="74" spans="18:18" ht="15.75" customHeight="1">
      <c r="R74" s="63"/>
    </row>
    <row r="75" spans="18:18" ht="15.75" customHeight="1">
      <c r="R75" s="63"/>
    </row>
    <row r="76" spans="18:18" ht="15.75" customHeight="1">
      <c r="R76" s="63"/>
    </row>
    <row r="77" spans="18:18" ht="15.75" customHeight="1">
      <c r="R77" s="63"/>
    </row>
    <row r="78" spans="18:18" ht="15.75" customHeight="1">
      <c r="R78" s="63"/>
    </row>
    <row r="79" spans="18:18" ht="15.75" customHeight="1">
      <c r="R79" s="63"/>
    </row>
    <row r="80" spans="18:18" ht="15.75" customHeight="1">
      <c r="R80" s="63"/>
    </row>
    <row r="81" spans="18:18" ht="15.75" customHeight="1">
      <c r="R81" s="63"/>
    </row>
    <row r="82" spans="18:18" ht="15.75" customHeight="1">
      <c r="R82" s="63"/>
    </row>
    <row r="83" spans="18:18" ht="15.75" customHeight="1">
      <c r="R83" s="63"/>
    </row>
    <row r="84" spans="18:18" ht="15.75" customHeight="1">
      <c r="R84" s="63"/>
    </row>
    <row r="85" spans="18:18" ht="15.75" customHeight="1">
      <c r="R85" s="63"/>
    </row>
    <row r="86" spans="18:18" ht="15.75" customHeight="1">
      <c r="R86" s="63"/>
    </row>
    <row r="87" spans="18:18" ht="15.75" customHeight="1">
      <c r="R87" s="63"/>
    </row>
    <row r="88" spans="18:18" ht="15.75" customHeight="1">
      <c r="R88" s="63"/>
    </row>
    <row r="89" spans="18:18" ht="15.75" customHeight="1">
      <c r="R89" s="63"/>
    </row>
    <row r="90" spans="18:18" ht="15.75" customHeight="1">
      <c r="R90" s="63"/>
    </row>
    <row r="91" spans="18:18" ht="15.75" customHeight="1">
      <c r="R91" s="63"/>
    </row>
    <row r="92" spans="18:18" ht="15.75" customHeight="1">
      <c r="R92" s="63"/>
    </row>
    <row r="93" spans="18:18" ht="15.75" customHeight="1">
      <c r="R93" s="63"/>
    </row>
    <row r="94" spans="18:18" ht="15.75" customHeight="1">
      <c r="R94" s="63"/>
    </row>
    <row r="95" spans="18:18" ht="15.75" customHeight="1">
      <c r="R95" s="63"/>
    </row>
    <row r="96" spans="18:18" ht="15.75" customHeight="1">
      <c r="R96" s="63"/>
    </row>
    <row r="97" spans="18:18" ht="15.75" customHeight="1">
      <c r="R97" s="63"/>
    </row>
    <row r="98" spans="18:18" ht="15.75" customHeight="1">
      <c r="R98" s="63"/>
    </row>
    <row r="99" spans="18:18" ht="15.75" customHeight="1">
      <c r="R99" s="63"/>
    </row>
    <row r="100" spans="18:18" ht="15.75" customHeight="1">
      <c r="R100" s="63"/>
    </row>
    <row r="101" spans="18:18" ht="15.75" customHeight="1">
      <c r="R101" s="63"/>
    </row>
    <row r="102" spans="18:18" ht="15.75" customHeight="1">
      <c r="R102" s="63"/>
    </row>
    <row r="103" spans="18:18" ht="15.75" customHeight="1">
      <c r="R103" s="63"/>
    </row>
    <row r="104" spans="18:18" ht="15.75" customHeight="1">
      <c r="R104" s="63"/>
    </row>
    <row r="105" spans="18:18" ht="15.75" customHeight="1">
      <c r="R105" s="63"/>
    </row>
    <row r="106" spans="18:18" ht="15.75" customHeight="1">
      <c r="R106" s="63"/>
    </row>
    <row r="107" spans="18:18" ht="15.75" customHeight="1">
      <c r="R107" s="63"/>
    </row>
    <row r="108" spans="18:18" ht="15.75" customHeight="1">
      <c r="R108" s="63"/>
    </row>
    <row r="109" spans="18:18" ht="15.75" customHeight="1">
      <c r="R109" s="63"/>
    </row>
    <row r="110" spans="18:18" ht="15.75" customHeight="1">
      <c r="R110" s="63"/>
    </row>
    <row r="111" spans="18:18" ht="15.75" customHeight="1">
      <c r="R111" s="63"/>
    </row>
    <row r="112" spans="18:18" ht="15.75" customHeight="1">
      <c r="R112" s="63"/>
    </row>
    <row r="113" spans="18:18" ht="15.75" customHeight="1">
      <c r="R113" s="63"/>
    </row>
    <row r="114" spans="18:18" ht="15.75" customHeight="1">
      <c r="R114" s="63"/>
    </row>
    <row r="115" spans="18:18" ht="15.75" customHeight="1">
      <c r="R115" s="63"/>
    </row>
    <row r="116" spans="18:18" ht="15.75" customHeight="1">
      <c r="R116" s="63"/>
    </row>
    <row r="117" spans="18:18" ht="15.75" customHeight="1">
      <c r="R117" s="63"/>
    </row>
    <row r="118" spans="18:18" ht="15.75" customHeight="1">
      <c r="R118" s="63"/>
    </row>
    <row r="119" spans="18:18" ht="15.75" customHeight="1">
      <c r="R119" s="63"/>
    </row>
    <row r="120" spans="18:18" ht="15.75" customHeight="1">
      <c r="R120" s="63"/>
    </row>
    <row r="121" spans="18:18" ht="15.75" customHeight="1">
      <c r="R121" s="63"/>
    </row>
    <row r="122" spans="18:18" ht="15.75" customHeight="1">
      <c r="R122" s="63"/>
    </row>
    <row r="123" spans="18:18" ht="15.75" customHeight="1">
      <c r="R123" s="63"/>
    </row>
    <row r="124" spans="18:18" ht="15.75" customHeight="1">
      <c r="R124" s="63"/>
    </row>
    <row r="125" spans="18:18" ht="15.75" customHeight="1">
      <c r="R125" s="63"/>
    </row>
    <row r="126" spans="18:18" ht="15.75" customHeight="1">
      <c r="R126" s="63"/>
    </row>
    <row r="127" spans="18:18" ht="15.75" customHeight="1">
      <c r="R127" s="63"/>
    </row>
    <row r="128" spans="18:18" ht="15.75" customHeight="1">
      <c r="R128" s="63"/>
    </row>
    <row r="129" spans="18:18" ht="15.75" customHeight="1">
      <c r="R129" s="63"/>
    </row>
    <row r="130" spans="18:18" ht="15.75" customHeight="1">
      <c r="R130" s="63"/>
    </row>
    <row r="131" spans="18:18" ht="15.75" customHeight="1">
      <c r="R131" s="63"/>
    </row>
    <row r="132" spans="18:18" ht="15.75" customHeight="1">
      <c r="R132" s="63"/>
    </row>
    <row r="133" spans="18:18" ht="15.75" customHeight="1">
      <c r="R133" s="63"/>
    </row>
    <row r="134" spans="18:18" ht="15.75" customHeight="1">
      <c r="R134" s="63"/>
    </row>
    <row r="135" spans="18:18" ht="15.75" customHeight="1">
      <c r="R135" s="63"/>
    </row>
    <row r="136" spans="18:18" ht="15.75" customHeight="1">
      <c r="R136" s="63"/>
    </row>
    <row r="137" spans="18:18" ht="15.75" customHeight="1">
      <c r="R137" s="63"/>
    </row>
    <row r="138" spans="18:18" ht="15.75" customHeight="1">
      <c r="R138" s="63"/>
    </row>
    <row r="139" spans="18:18" ht="15.75" customHeight="1">
      <c r="R139" s="63"/>
    </row>
    <row r="140" spans="18:18" ht="15.75" customHeight="1">
      <c r="R140" s="63"/>
    </row>
    <row r="141" spans="18:18" ht="15.75" customHeight="1">
      <c r="R141" s="63"/>
    </row>
    <row r="142" spans="18:18" ht="15.75" customHeight="1">
      <c r="R142" s="63"/>
    </row>
    <row r="143" spans="18:18" ht="15.75" customHeight="1">
      <c r="R143" s="63"/>
    </row>
    <row r="144" spans="18:18" ht="15.75" customHeight="1">
      <c r="R144" s="63"/>
    </row>
    <row r="145" spans="18:18" ht="15.75" customHeight="1">
      <c r="R145" s="63"/>
    </row>
    <row r="146" spans="18:18" ht="15.75" customHeight="1">
      <c r="R146" s="63"/>
    </row>
    <row r="147" spans="18:18" ht="15.75" customHeight="1">
      <c r="R147" s="63"/>
    </row>
    <row r="148" spans="18:18" ht="15.75" customHeight="1">
      <c r="R148" s="63"/>
    </row>
    <row r="149" spans="18:18" ht="15.75" customHeight="1">
      <c r="R149" s="63"/>
    </row>
    <row r="150" spans="18:18" ht="15.75" customHeight="1">
      <c r="R150" s="63"/>
    </row>
    <row r="151" spans="18:18" ht="15.75" customHeight="1">
      <c r="R151" s="63"/>
    </row>
    <row r="152" spans="18:18" ht="15.75" customHeight="1">
      <c r="R152" s="63"/>
    </row>
    <row r="153" spans="18:18" ht="15.75" customHeight="1">
      <c r="R153" s="63"/>
    </row>
    <row r="154" spans="18:18" ht="15.75" customHeight="1">
      <c r="R154" s="63"/>
    </row>
    <row r="155" spans="18:18" ht="15.75" customHeight="1">
      <c r="R155" s="63"/>
    </row>
    <row r="156" spans="18:18" ht="15.75" customHeight="1">
      <c r="R156" s="63"/>
    </row>
    <row r="157" spans="18:18" ht="15.75" customHeight="1">
      <c r="R157" s="63"/>
    </row>
    <row r="158" spans="18:18" ht="15.75" customHeight="1">
      <c r="R158" s="63"/>
    </row>
    <row r="159" spans="18:18" ht="15.75" customHeight="1">
      <c r="R159" s="63"/>
    </row>
    <row r="160" spans="18:18" ht="15.75" customHeight="1">
      <c r="R160" s="63"/>
    </row>
    <row r="161" spans="18:18" ht="15.75" customHeight="1">
      <c r="R161" s="63"/>
    </row>
    <row r="162" spans="18:18" ht="15.75" customHeight="1">
      <c r="R162" s="63"/>
    </row>
    <row r="163" spans="18:18" ht="15.75" customHeight="1">
      <c r="R163" s="63"/>
    </row>
    <row r="164" spans="18:18" ht="15.75" customHeight="1">
      <c r="R164" s="63"/>
    </row>
    <row r="165" spans="18:18" ht="15.75" customHeight="1">
      <c r="R165" s="63"/>
    </row>
    <row r="166" spans="18:18" ht="15.75" customHeight="1">
      <c r="R166" s="63"/>
    </row>
    <row r="167" spans="18:18" ht="15.75" customHeight="1">
      <c r="R167" s="63"/>
    </row>
    <row r="168" spans="18:18" ht="15.75" customHeight="1">
      <c r="R168" s="63"/>
    </row>
    <row r="169" spans="18:18" ht="15.75" customHeight="1">
      <c r="R169" s="63"/>
    </row>
    <row r="170" spans="18:18" ht="15.75" customHeight="1">
      <c r="R170" s="63"/>
    </row>
    <row r="171" spans="18:18" ht="15.75" customHeight="1">
      <c r="R171" s="63"/>
    </row>
    <row r="172" spans="18:18" ht="15.75" customHeight="1">
      <c r="R172" s="63"/>
    </row>
    <row r="173" spans="18:18" ht="15.75" customHeight="1">
      <c r="R173" s="63"/>
    </row>
    <row r="174" spans="18:18" ht="15.75" customHeight="1">
      <c r="R174" s="63"/>
    </row>
    <row r="175" spans="18:18" ht="15.75" customHeight="1">
      <c r="R175" s="63"/>
    </row>
    <row r="176" spans="18:18" ht="15.75" customHeight="1">
      <c r="R176" s="63"/>
    </row>
    <row r="177" spans="18:18" ht="15.75" customHeight="1">
      <c r="R177" s="63"/>
    </row>
    <row r="178" spans="18:18" ht="15.75" customHeight="1">
      <c r="R178" s="63"/>
    </row>
    <row r="179" spans="18:18" ht="15.75" customHeight="1">
      <c r="R179" s="63"/>
    </row>
    <row r="180" spans="18:18" ht="15.75" customHeight="1">
      <c r="R180" s="63"/>
    </row>
    <row r="181" spans="18:18" ht="15.75" customHeight="1">
      <c r="R181" s="63"/>
    </row>
    <row r="182" spans="18:18" ht="15.75" customHeight="1">
      <c r="R182" s="63"/>
    </row>
    <row r="183" spans="18:18" ht="15.75" customHeight="1">
      <c r="R183" s="63"/>
    </row>
    <row r="184" spans="18:18" ht="15.75" customHeight="1">
      <c r="R184" s="63"/>
    </row>
    <row r="185" spans="18:18" ht="15.75" customHeight="1">
      <c r="R185" s="63"/>
    </row>
    <row r="186" spans="18:18" ht="15.75" customHeight="1">
      <c r="R186" s="63"/>
    </row>
    <row r="187" spans="18:18" ht="15.75" customHeight="1">
      <c r="R187" s="63"/>
    </row>
    <row r="188" spans="18:18" ht="15.75" customHeight="1">
      <c r="R188" s="63"/>
    </row>
    <row r="189" spans="18:18" ht="15.75" customHeight="1">
      <c r="R189" s="63"/>
    </row>
    <row r="190" spans="18:18" ht="15.75" customHeight="1">
      <c r="R190" s="63"/>
    </row>
    <row r="191" spans="18:18" ht="15.75" customHeight="1">
      <c r="R191" s="63"/>
    </row>
    <row r="192" spans="18:18" ht="15.75" customHeight="1">
      <c r="R192" s="63"/>
    </row>
    <row r="193" spans="18:18" ht="15.75" customHeight="1">
      <c r="R193" s="63"/>
    </row>
    <row r="194" spans="18:18" ht="15.75" customHeight="1">
      <c r="R194" s="63"/>
    </row>
    <row r="195" spans="18:18" ht="15.75" customHeight="1">
      <c r="R195" s="63"/>
    </row>
    <row r="196" spans="18:18" ht="15.75" customHeight="1">
      <c r="R196" s="63"/>
    </row>
    <row r="197" spans="18:18" ht="15.75" customHeight="1">
      <c r="R197" s="63"/>
    </row>
    <row r="198" spans="18:18" ht="15.75" customHeight="1">
      <c r="R198" s="63"/>
    </row>
    <row r="199" spans="18:18" ht="15.75" customHeight="1">
      <c r="R199" s="63"/>
    </row>
    <row r="200" spans="18:18" ht="15.75" customHeight="1">
      <c r="R200" s="63"/>
    </row>
    <row r="201" spans="18:18" ht="15.75" customHeight="1">
      <c r="R201" s="63"/>
    </row>
    <row r="202" spans="18:18" ht="15.75" customHeight="1">
      <c r="R202" s="63"/>
    </row>
    <row r="203" spans="18:18" ht="15.75" customHeight="1">
      <c r="R203" s="63"/>
    </row>
    <row r="204" spans="18:18" ht="15.75" customHeight="1">
      <c r="R204" s="63"/>
    </row>
    <row r="205" spans="18:18" ht="15.75" customHeight="1">
      <c r="R205" s="63"/>
    </row>
    <row r="206" spans="18:18" ht="15.75" customHeight="1">
      <c r="R206" s="63"/>
    </row>
    <row r="207" spans="18:18" ht="15.75" customHeight="1">
      <c r="R207" s="63"/>
    </row>
    <row r="208" spans="18:18" ht="15.75" customHeight="1">
      <c r="R208" s="63"/>
    </row>
    <row r="209" spans="18:18" ht="15.75" customHeight="1">
      <c r="R209" s="63"/>
    </row>
    <row r="210" spans="18:18" ht="15.75" customHeight="1">
      <c r="R210" s="63"/>
    </row>
    <row r="211" spans="18:18" ht="15.75" customHeight="1">
      <c r="R211" s="63"/>
    </row>
    <row r="212" spans="18:18" ht="15.75" customHeight="1">
      <c r="R212" s="63"/>
    </row>
    <row r="213" spans="18:18" ht="15.75" customHeight="1">
      <c r="R213" s="63"/>
    </row>
    <row r="214" spans="18:18" ht="15.75" customHeight="1">
      <c r="R214" s="63"/>
    </row>
    <row r="215" spans="18:18" ht="15.75" customHeight="1">
      <c r="R215" s="63"/>
    </row>
    <row r="216" spans="18:18" ht="15.75" customHeight="1">
      <c r="R216" s="63"/>
    </row>
    <row r="217" spans="18:18" ht="15.75" customHeight="1">
      <c r="R217" s="63"/>
    </row>
    <row r="218" spans="18:18" ht="15.75" customHeight="1">
      <c r="R218" s="63"/>
    </row>
    <row r="219" spans="18:18" ht="15.75" customHeight="1">
      <c r="R219" s="63"/>
    </row>
    <row r="220" spans="18:18" ht="15.75" customHeight="1">
      <c r="R220" s="63"/>
    </row>
    <row r="221" spans="18:18" ht="15.75" customHeight="1">
      <c r="R221" s="63"/>
    </row>
    <row r="222" spans="18:18" ht="15.75" customHeight="1">
      <c r="R222" s="63"/>
    </row>
    <row r="223" spans="18:18" ht="15.75" customHeight="1">
      <c r="R223" s="63"/>
    </row>
    <row r="224" spans="18:18" ht="15.75" customHeight="1">
      <c r="R224" s="63"/>
    </row>
    <row r="225" spans="18:18" ht="15.75" customHeight="1">
      <c r="R225" s="63"/>
    </row>
    <row r="226" spans="18:18" ht="15.75" customHeight="1">
      <c r="R226" s="63"/>
    </row>
    <row r="227" spans="18:18" ht="15.75" customHeight="1">
      <c r="R227" s="63"/>
    </row>
    <row r="228" spans="18:18" ht="15.75" customHeight="1">
      <c r="R228" s="63"/>
    </row>
    <row r="229" spans="18:18" ht="15.75" customHeight="1">
      <c r="R229" s="63"/>
    </row>
    <row r="230" spans="18:18" ht="15.75" customHeight="1">
      <c r="R230" s="63"/>
    </row>
    <row r="231" spans="18:18" ht="15.75" customHeight="1">
      <c r="R231" s="63"/>
    </row>
    <row r="232" spans="18:18" ht="15.75" customHeight="1">
      <c r="R232" s="63"/>
    </row>
    <row r="233" spans="18:18" ht="15.75" customHeight="1">
      <c r="R233" s="63"/>
    </row>
    <row r="234" spans="18:18" ht="15.75" customHeight="1">
      <c r="R234" s="63"/>
    </row>
    <row r="235" spans="18:18" ht="15.75" customHeight="1">
      <c r="R235" s="63"/>
    </row>
    <row r="236" spans="18:18" ht="15.75" customHeight="1">
      <c r="R236" s="63"/>
    </row>
    <row r="237" spans="18:18" ht="15.75" customHeight="1">
      <c r="R237" s="63"/>
    </row>
    <row r="238" spans="18:18" ht="15.75" customHeight="1">
      <c r="R238" s="63"/>
    </row>
    <row r="239" spans="18:18" ht="15.75" customHeight="1">
      <c r="R239" s="63"/>
    </row>
    <row r="240" spans="18:18" ht="15.75" customHeight="1">
      <c r="R240" s="63"/>
    </row>
    <row r="241" spans="18:18" ht="15.75" customHeight="1">
      <c r="R241" s="63"/>
    </row>
    <row r="242" spans="18:18" ht="15.75" customHeight="1">
      <c r="R242" s="63"/>
    </row>
    <row r="243" spans="18:18" ht="15.75" customHeight="1">
      <c r="R243" s="63"/>
    </row>
    <row r="244" spans="18:18" ht="15.75" customHeight="1">
      <c r="R244" s="63"/>
    </row>
    <row r="245" spans="18:18" ht="15.75" customHeight="1"/>
    <row r="246" spans="18:18" ht="15.75" customHeight="1"/>
    <row r="247" spans="18:18" ht="15.75" customHeight="1"/>
    <row r="248" spans="18:18" ht="15.75" customHeight="1"/>
    <row r="249" spans="18:18" ht="15.75" customHeight="1"/>
    <row r="250" spans="18:18" ht="15.75" customHeight="1"/>
    <row r="251" spans="18:18" ht="15.75" customHeight="1"/>
    <row r="252" spans="18:18" ht="15.75" customHeight="1"/>
    <row r="253" spans="18:18" ht="15.75" customHeight="1"/>
    <row r="254" spans="18:18" ht="15.75" customHeight="1"/>
    <row r="255" spans="18:18" ht="15.75" customHeight="1"/>
    <row r="256" spans="18: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A1:D1"/>
    <mergeCell ref="B4:F4"/>
    <mergeCell ref="H4:L4"/>
    <mergeCell ref="N4:Q18"/>
    <mergeCell ref="T4:X4"/>
    <mergeCell ref="B5:C5"/>
    <mergeCell ref="Z5:AC19"/>
    <mergeCell ref="Z23:AC37"/>
    <mergeCell ref="T39:X39"/>
    <mergeCell ref="S40:T40"/>
    <mergeCell ref="Z40:AC54"/>
    <mergeCell ref="T22:X22"/>
    <mergeCell ref="N39:Q49"/>
    <mergeCell ref="A52:H52"/>
    <mergeCell ref="A53:H60"/>
    <mergeCell ref="D5:F5"/>
    <mergeCell ref="B22:G22"/>
    <mergeCell ref="A24:M24"/>
    <mergeCell ref="H5:I5"/>
    <mergeCell ref="J5:L5"/>
    <mergeCell ref="H22:L22"/>
    <mergeCell ref="N25:Q37"/>
    <mergeCell ref="A38:M38"/>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AQ1000"/>
  <sheetViews>
    <sheetView showGridLines="0" workbookViewId="0">
      <pane xSplit="2" ySplit="4" topLeftCell="S5" activePane="bottomRight" state="frozen"/>
      <selection pane="topRight" activeCell="C1" sqref="C1"/>
      <selection pane="bottomLeft" activeCell="A5" sqref="A5"/>
      <selection pane="bottomRight" activeCell="J28" sqref="J28"/>
    </sheetView>
  </sheetViews>
  <sheetFormatPr defaultColWidth="12.6640625" defaultRowHeight="15" customHeight="1"/>
  <cols>
    <col min="1" max="1" width="27.44140625" customWidth="1"/>
    <col min="2" max="2" width="6.109375" customWidth="1"/>
    <col min="3" max="3" width="62.44140625" customWidth="1"/>
    <col min="4" max="4" width="9" customWidth="1"/>
    <col min="5" max="5" width="8.77734375" customWidth="1"/>
    <col min="6" max="6" width="5.6640625" customWidth="1"/>
    <col min="7" max="8" width="6.21875" customWidth="1"/>
    <col min="9" max="9" width="10.33203125" customWidth="1"/>
    <col min="10" max="10" width="13.109375" customWidth="1"/>
    <col min="11" max="12" width="11.33203125" customWidth="1"/>
    <col min="13" max="13" width="25.44140625" hidden="1" customWidth="1"/>
    <col min="14" max="32" width="8.6640625" customWidth="1"/>
    <col min="33" max="33" width="10.109375" customWidth="1"/>
    <col min="34" max="37" width="8.6640625" customWidth="1"/>
    <col min="38" max="38" width="3.88671875" customWidth="1"/>
    <col min="39" max="39" width="41.44140625" customWidth="1"/>
    <col min="40" max="40" width="46.109375" customWidth="1"/>
    <col min="41" max="41" width="43.109375" customWidth="1"/>
    <col min="42" max="42" width="3.44140625" customWidth="1"/>
    <col min="43" max="43" width="25.21875" customWidth="1"/>
  </cols>
  <sheetData>
    <row r="1" spans="1:43" ht="13.5" customHeight="1">
      <c r="A1" s="90" t="s">
        <v>148</v>
      </c>
      <c r="B1" s="91"/>
      <c r="C1" s="92" t="s">
        <v>149</v>
      </c>
      <c r="D1" s="91"/>
      <c r="E1" s="91"/>
      <c r="F1" s="91"/>
      <c r="G1" s="91"/>
      <c r="H1" s="91"/>
      <c r="I1" s="91"/>
      <c r="J1" s="93"/>
      <c r="K1" s="337" t="s">
        <v>150</v>
      </c>
      <c r="L1" s="242"/>
      <c r="M1" s="94"/>
      <c r="N1" s="2" t="s">
        <v>151</v>
      </c>
      <c r="O1" s="91"/>
      <c r="P1" s="91"/>
      <c r="Q1" s="91"/>
      <c r="R1" s="95"/>
      <c r="S1" s="95"/>
      <c r="T1" s="95"/>
      <c r="U1" s="95"/>
      <c r="V1" s="95"/>
      <c r="W1" s="95"/>
      <c r="X1" s="95"/>
      <c r="Y1" s="95"/>
      <c r="Z1" s="91"/>
      <c r="AA1" s="95"/>
      <c r="AB1" s="95"/>
      <c r="AC1" s="95"/>
      <c r="AD1" s="95"/>
      <c r="AE1" s="91"/>
      <c r="AF1" s="95"/>
      <c r="AG1" s="95"/>
      <c r="AH1" s="95"/>
      <c r="AI1" s="95"/>
      <c r="AJ1" s="91"/>
      <c r="AK1" s="95"/>
      <c r="AL1" s="332"/>
      <c r="AM1" s="96"/>
      <c r="AN1" s="96"/>
      <c r="AO1" s="96"/>
      <c r="AP1" s="97"/>
    </row>
    <row r="2" spans="1:43" ht="12.75" customHeight="1">
      <c r="A2" s="338" t="s">
        <v>28</v>
      </c>
      <c r="B2" s="339"/>
      <c r="C2" s="340" t="s">
        <v>152</v>
      </c>
      <c r="D2" s="330" t="s">
        <v>153</v>
      </c>
      <c r="E2" s="330" t="s">
        <v>154</v>
      </c>
      <c r="F2" s="330" t="s">
        <v>155</v>
      </c>
      <c r="G2" s="330" t="s">
        <v>156</v>
      </c>
      <c r="H2" s="330" t="s">
        <v>157</v>
      </c>
      <c r="I2" s="330" t="s">
        <v>158</v>
      </c>
      <c r="J2" s="331" t="s">
        <v>159</v>
      </c>
      <c r="K2" s="331" t="s">
        <v>160</v>
      </c>
      <c r="L2" s="331" t="s">
        <v>161</v>
      </c>
      <c r="M2" s="98"/>
      <c r="N2" s="99" t="s">
        <v>162</v>
      </c>
      <c r="O2" s="99" t="s">
        <v>163</v>
      </c>
      <c r="P2" s="99" t="s">
        <v>164</v>
      </c>
      <c r="Q2" s="99" t="s">
        <v>165</v>
      </c>
      <c r="R2" s="99" t="s">
        <v>166</v>
      </c>
      <c r="S2" s="99" t="s">
        <v>167</v>
      </c>
      <c r="T2" s="99" t="s">
        <v>168</v>
      </c>
      <c r="U2" s="99" t="s">
        <v>169</v>
      </c>
      <c r="V2" s="99" t="s">
        <v>170</v>
      </c>
      <c r="W2" s="99" t="s">
        <v>171</v>
      </c>
      <c r="X2" s="99" t="s">
        <v>172</v>
      </c>
      <c r="Y2" s="99" t="s">
        <v>173</v>
      </c>
      <c r="Z2" s="99" t="s">
        <v>174</v>
      </c>
      <c r="AA2" s="99" t="s">
        <v>175</v>
      </c>
      <c r="AB2" s="99" t="s">
        <v>176</v>
      </c>
      <c r="AC2" s="99" t="s">
        <v>177</v>
      </c>
      <c r="AD2" s="99" t="s">
        <v>178</v>
      </c>
      <c r="AE2" s="99" t="s">
        <v>179</v>
      </c>
      <c r="AF2" s="99" t="s">
        <v>180</v>
      </c>
      <c r="AG2" s="99" t="s">
        <v>181</v>
      </c>
      <c r="AH2" s="99" t="s">
        <v>182</v>
      </c>
      <c r="AI2" s="99" t="s">
        <v>183</v>
      </c>
      <c r="AJ2" s="99" t="s">
        <v>184</v>
      </c>
      <c r="AK2" s="99" t="s">
        <v>185</v>
      </c>
      <c r="AL2" s="333"/>
      <c r="AM2" s="334" t="s">
        <v>186</v>
      </c>
      <c r="AN2" s="334" t="s">
        <v>187</v>
      </c>
      <c r="AO2" s="334" t="s">
        <v>188</v>
      </c>
      <c r="AP2" s="100"/>
      <c r="AQ2" s="6" t="s">
        <v>6</v>
      </c>
    </row>
    <row r="3" spans="1:43" ht="15" customHeight="1">
      <c r="A3" s="325"/>
      <c r="B3" s="325"/>
      <c r="C3" s="325"/>
      <c r="D3" s="325"/>
      <c r="E3" s="325"/>
      <c r="F3" s="325"/>
      <c r="G3" s="325"/>
      <c r="H3" s="325"/>
      <c r="I3" s="325"/>
      <c r="J3" s="325"/>
      <c r="K3" s="325"/>
      <c r="L3" s="325"/>
      <c r="M3" s="101"/>
      <c r="N3" s="102">
        <v>45748</v>
      </c>
      <c r="O3" s="102">
        <v>45778</v>
      </c>
      <c r="P3" s="102">
        <v>45809</v>
      </c>
      <c r="Q3" s="102">
        <v>45839</v>
      </c>
      <c r="R3" s="102">
        <v>45870</v>
      </c>
      <c r="S3" s="102">
        <v>45901</v>
      </c>
      <c r="T3" s="102">
        <v>45931</v>
      </c>
      <c r="U3" s="102">
        <v>45962</v>
      </c>
      <c r="V3" s="102">
        <v>45992</v>
      </c>
      <c r="W3" s="102">
        <v>46023</v>
      </c>
      <c r="X3" s="102">
        <v>46054</v>
      </c>
      <c r="Y3" s="102">
        <v>46082</v>
      </c>
      <c r="Z3" s="102">
        <v>46113</v>
      </c>
      <c r="AA3" s="102">
        <v>46143</v>
      </c>
      <c r="AB3" s="102">
        <v>46174</v>
      </c>
      <c r="AC3" s="102">
        <v>46204</v>
      </c>
      <c r="AD3" s="102">
        <v>46235</v>
      </c>
      <c r="AE3" s="102">
        <v>46266</v>
      </c>
      <c r="AF3" s="102">
        <v>46296</v>
      </c>
      <c r="AG3" s="102">
        <v>46327</v>
      </c>
      <c r="AH3" s="102">
        <v>46357</v>
      </c>
      <c r="AI3" s="102">
        <v>46388</v>
      </c>
      <c r="AJ3" s="102">
        <v>46419</v>
      </c>
      <c r="AK3" s="102">
        <v>46447</v>
      </c>
      <c r="AL3" s="333"/>
      <c r="AM3" s="335"/>
      <c r="AN3" s="335"/>
      <c r="AO3" s="335"/>
      <c r="AP3" s="100"/>
      <c r="AQ3" s="20"/>
    </row>
    <row r="4" spans="1:43" ht="15" customHeight="1">
      <c r="A4" s="309"/>
      <c r="B4" s="309"/>
      <c r="C4" s="309"/>
      <c r="D4" s="309"/>
      <c r="E4" s="309"/>
      <c r="F4" s="309"/>
      <c r="G4" s="309"/>
      <c r="H4" s="309"/>
      <c r="I4" s="309"/>
      <c r="J4" s="309"/>
      <c r="K4" s="309"/>
      <c r="L4" s="309"/>
      <c r="M4" s="101"/>
      <c r="N4" s="102">
        <v>45777</v>
      </c>
      <c r="O4" s="102">
        <v>45808</v>
      </c>
      <c r="P4" s="102">
        <v>45838</v>
      </c>
      <c r="Q4" s="102">
        <v>45869</v>
      </c>
      <c r="R4" s="102">
        <v>45900</v>
      </c>
      <c r="S4" s="102">
        <v>45930</v>
      </c>
      <c r="T4" s="102">
        <v>45961</v>
      </c>
      <c r="U4" s="102">
        <v>45991</v>
      </c>
      <c r="V4" s="102">
        <v>46022</v>
      </c>
      <c r="W4" s="102">
        <v>46053</v>
      </c>
      <c r="X4" s="102">
        <v>46081</v>
      </c>
      <c r="Y4" s="102">
        <v>46112</v>
      </c>
      <c r="Z4" s="102">
        <v>46142</v>
      </c>
      <c r="AA4" s="102">
        <v>46173</v>
      </c>
      <c r="AB4" s="102">
        <v>46203</v>
      </c>
      <c r="AC4" s="102">
        <v>46234</v>
      </c>
      <c r="AD4" s="102">
        <v>46265</v>
      </c>
      <c r="AE4" s="102">
        <v>46295</v>
      </c>
      <c r="AF4" s="102">
        <v>46326</v>
      </c>
      <c r="AG4" s="102">
        <v>46356</v>
      </c>
      <c r="AH4" s="102">
        <v>46387</v>
      </c>
      <c r="AI4" s="102">
        <v>46418</v>
      </c>
      <c r="AJ4" s="102">
        <v>46446</v>
      </c>
      <c r="AK4" s="102">
        <v>46477</v>
      </c>
      <c r="AL4" s="328"/>
      <c r="AM4" s="336"/>
      <c r="AN4" s="336"/>
      <c r="AO4" s="336"/>
      <c r="AP4" s="100"/>
      <c r="AQ4" s="24"/>
    </row>
    <row r="5" spans="1:43" ht="12.75" customHeight="1">
      <c r="A5" s="342" t="s">
        <v>189</v>
      </c>
      <c r="B5" s="321"/>
      <c r="C5" s="316" t="s">
        <v>190</v>
      </c>
      <c r="D5" s="308">
        <v>10</v>
      </c>
      <c r="E5" s="308" t="s">
        <v>191</v>
      </c>
      <c r="F5" s="312">
        <f>SUM(N6:AK6)</f>
        <v>5</v>
      </c>
      <c r="G5" s="313">
        <f>F5/D5</f>
        <v>0.5</v>
      </c>
      <c r="H5" s="314"/>
      <c r="I5" s="314"/>
      <c r="J5" s="103" t="s">
        <v>192</v>
      </c>
      <c r="K5" s="104">
        <v>45748</v>
      </c>
      <c r="L5" s="104">
        <v>45808</v>
      </c>
      <c r="M5" s="105" t="s">
        <v>193</v>
      </c>
      <c r="N5" s="106"/>
      <c r="O5" s="107"/>
      <c r="P5" s="108"/>
      <c r="Q5" s="108"/>
      <c r="R5" s="108"/>
      <c r="S5" s="108"/>
      <c r="T5" s="108"/>
      <c r="U5" s="108"/>
      <c r="V5" s="108"/>
      <c r="W5" s="109"/>
      <c r="X5" s="109"/>
      <c r="Y5" s="109"/>
      <c r="Z5" s="109"/>
      <c r="AA5" s="109"/>
      <c r="AB5" s="109"/>
      <c r="AC5" s="109"/>
      <c r="AD5" s="109"/>
      <c r="AE5" s="109"/>
      <c r="AF5" s="109"/>
      <c r="AG5" s="109"/>
      <c r="AH5" s="109"/>
      <c r="AI5" s="109"/>
      <c r="AJ5" s="109"/>
      <c r="AK5" s="109"/>
      <c r="AL5" s="110"/>
      <c r="AM5" s="111"/>
      <c r="AN5" s="111"/>
      <c r="AO5" s="111"/>
      <c r="AP5" s="100"/>
      <c r="AQ5" s="24"/>
    </row>
    <row r="6" spans="1:43" ht="12.75" customHeight="1">
      <c r="A6" s="325"/>
      <c r="B6" s="309"/>
      <c r="C6" s="309"/>
      <c r="D6" s="309"/>
      <c r="E6" s="309"/>
      <c r="F6" s="309"/>
      <c r="G6" s="309"/>
      <c r="H6" s="309"/>
      <c r="I6" s="309"/>
      <c r="J6" s="103" t="s">
        <v>194</v>
      </c>
      <c r="K6" s="112">
        <v>46174</v>
      </c>
      <c r="L6" s="112">
        <v>46022</v>
      </c>
      <c r="M6" s="105" t="s">
        <v>193</v>
      </c>
      <c r="N6" s="108"/>
      <c r="O6" s="108"/>
      <c r="P6" s="113">
        <v>5</v>
      </c>
      <c r="Q6" s="108"/>
      <c r="R6" s="108"/>
      <c r="S6" s="108"/>
      <c r="T6" s="108"/>
      <c r="U6" s="108"/>
      <c r="V6" s="108"/>
      <c r="W6" s="108"/>
      <c r="X6" s="108"/>
      <c r="Y6" s="108"/>
      <c r="Z6" s="108"/>
      <c r="AA6" s="108"/>
      <c r="AB6" s="108"/>
      <c r="AC6" s="108"/>
      <c r="AD6" s="108"/>
      <c r="AE6" s="108"/>
      <c r="AF6" s="108"/>
      <c r="AG6" s="108"/>
      <c r="AH6" s="108"/>
      <c r="AI6" s="108"/>
      <c r="AJ6" s="108"/>
      <c r="AK6" s="108"/>
      <c r="AL6" s="114"/>
      <c r="AM6" s="96"/>
      <c r="AN6" s="96"/>
      <c r="AO6" s="96"/>
      <c r="AP6" s="100"/>
      <c r="AQ6" s="24"/>
    </row>
    <row r="7" spans="1:43" ht="12.75" customHeight="1">
      <c r="A7" s="325"/>
      <c r="B7" s="321"/>
      <c r="C7" s="316" t="s">
        <v>195</v>
      </c>
      <c r="D7" s="308">
        <v>3</v>
      </c>
      <c r="E7" s="308" t="s">
        <v>196</v>
      </c>
      <c r="F7" s="312">
        <f>SUM(N8:AK8)</f>
        <v>3</v>
      </c>
      <c r="G7" s="313">
        <f>F7/D7</f>
        <v>1</v>
      </c>
      <c r="H7" s="314"/>
      <c r="I7" s="314"/>
      <c r="J7" s="103" t="s">
        <v>192</v>
      </c>
      <c r="K7" s="104"/>
      <c r="L7" s="104"/>
      <c r="M7" s="105" t="s">
        <v>193</v>
      </c>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14"/>
      <c r="AM7" s="96"/>
      <c r="AN7" s="96"/>
      <c r="AO7" s="96"/>
      <c r="AP7" s="100"/>
      <c r="AQ7" s="24"/>
    </row>
    <row r="8" spans="1:43" ht="12.75" customHeight="1">
      <c r="A8" s="325"/>
      <c r="B8" s="309"/>
      <c r="C8" s="309"/>
      <c r="D8" s="309"/>
      <c r="E8" s="309"/>
      <c r="F8" s="309"/>
      <c r="G8" s="309"/>
      <c r="H8" s="309"/>
      <c r="I8" s="309"/>
      <c r="J8" s="103" t="s">
        <v>194</v>
      </c>
      <c r="K8" s="112"/>
      <c r="L8" s="112"/>
      <c r="M8" s="105" t="s">
        <v>193</v>
      </c>
      <c r="N8" s="108"/>
      <c r="O8" s="108"/>
      <c r="P8" s="108"/>
      <c r="Q8" s="108"/>
      <c r="R8" s="108">
        <v>1</v>
      </c>
      <c r="S8" s="108"/>
      <c r="T8" s="108">
        <v>1</v>
      </c>
      <c r="U8" s="108"/>
      <c r="V8" s="108">
        <v>1</v>
      </c>
      <c r="W8" s="108"/>
      <c r="X8" s="108"/>
      <c r="Y8" s="108"/>
      <c r="Z8" s="108"/>
      <c r="AA8" s="108"/>
      <c r="AB8" s="108"/>
      <c r="AC8" s="108"/>
      <c r="AD8" s="108"/>
      <c r="AE8" s="108"/>
      <c r="AF8" s="108"/>
      <c r="AG8" s="108"/>
      <c r="AH8" s="108"/>
      <c r="AI8" s="108"/>
      <c r="AJ8" s="108"/>
      <c r="AK8" s="108"/>
      <c r="AL8" s="114"/>
      <c r="AM8" s="96"/>
      <c r="AN8" s="96"/>
      <c r="AO8" s="96"/>
      <c r="AP8" s="100"/>
      <c r="AQ8" s="24"/>
    </row>
    <row r="9" spans="1:43" ht="12.75" customHeight="1">
      <c r="A9" s="325"/>
      <c r="B9" s="321"/>
      <c r="C9" s="316"/>
      <c r="D9" s="308"/>
      <c r="E9" s="308"/>
      <c r="F9" s="312">
        <f>SUM(N10:AK10)</f>
        <v>0</v>
      </c>
      <c r="G9" s="313" t="e">
        <f>F9/D9</f>
        <v>#DIV/0!</v>
      </c>
      <c r="H9" s="314"/>
      <c r="I9" s="314"/>
      <c r="J9" s="103" t="s">
        <v>192</v>
      </c>
      <c r="K9" s="104"/>
      <c r="L9" s="104"/>
      <c r="M9" s="105" t="s">
        <v>193</v>
      </c>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14"/>
      <c r="AM9" s="96"/>
      <c r="AN9" s="96"/>
      <c r="AO9" s="96"/>
      <c r="AP9" s="100"/>
      <c r="AQ9" s="24"/>
    </row>
    <row r="10" spans="1:43" ht="12.75" customHeight="1">
      <c r="A10" s="325"/>
      <c r="B10" s="309"/>
      <c r="C10" s="309"/>
      <c r="D10" s="309"/>
      <c r="E10" s="309"/>
      <c r="F10" s="309"/>
      <c r="G10" s="309"/>
      <c r="H10" s="309"/>
      <c r="I10" s="309"/>
      <c r="J10" s="103" t="s">
        <v>194</v>
      </c>
      <c r="K10" s="112"/>
      <c r="L10" s="112"/>
      <c r="M10" s="105" t="s">
        <v>193</v>
      </c>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14"/>
      <c r="AM10" s="96"/>
      <c r="AN10" s="96"/>
      <c r="AO10" s="96"/>
      <c r="AP10" s="100"/>
      <c r="AQ10" s="24"/>
    </row>
    <row r="11" spans="1:43" ht="12.75" customHeight="1">
      <c r="A11" s="325"/>
      <c r="B11" s="321"/>
      <c r="C11" s="316"/>
      <c r="D11" s="308"/>
      <c r="E11" s="308"/>
      <c r="F11" s="312">
        <f>SUM(N12:AK12)</f>
        <v>0</v>
      </c>
      <c r="G11" s="313" t="e">
        <f>F11/D11</f>
        <v>#DIV/0!</v>
      </c>
      <c r="H11" s="314"/>
      <c r="I11" s="314"/>
      <c r="J11" s="103" t="s">
        <v>192</v>
      </c>
      <c r="K11" s="104"/>
      <c r="L11" s="104"/>
      <c r="M11" s="105" t="s">
        <v>193</v>
      </c>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14"/>
      <c r="AM11" s="96"/>
      <c r="AN11" s="96"/>
      <c r="AO11" s="96"/>
      <c r="AP11" s="100"/>
      <c r="AQ11" s="24"/>
    </row>
    <row r="12" spans="1:43" ht="12.75" customHeight="1">
      <c r="A12" s="325"/>
      <c r="B12" s="309"/>
      <c r="C12" s="309"/>
      <c r="D12" s="309"/>
      <c r="E12" s="309"/>
      <c r="F12" s="309"/>
      <c r="G12" s="309"/>
      <c r="H12" s="309"/>
      <c r="I12" s="309"/>
      <c r="J12" s="103" t="s">
        <v>194</v>
      </c>
      <c r="K12" s="112"/>
      <c r="L12" s="112"/>
      <c r="M12" s="105" t="s">
        <v>193</v>
      </c>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14"/>
      <c r="AM12" s="96"/>
      <c r="AN12" s="96"/>
      <c r="AO12" s="96"/>
      <c r="AP12" s="100"/>
      <c r="AQ12" s="24"/>
    </row>
    <row r="13" spans="1:43" ht="12.75" customHeight="1">
      <c r="A13" s="325"/>
      <c r="B13" s="321"/>
      <c r="C13" s="322"/>
      <c r="D13" s="308"/>
      <c r="E13" s="308"/>
      <c r="F13" s="312">
        <f>SUM(N14:AK14)</f>
        <v>0</v>
      </c>
      <c r="G13" s="313" t="e">
        <f>F13/D13</f>
        <v>#DIV/0!</v>
      </c>
      <c r="H13" s="314"/>
      <c r="I13" s="314"/>
      <c r="J13" s="103" t="s">
        <v>192</v>
      </c>
      <c r="K13" s="104"/>
      <c r="L13" s="104"/>
      <c r="M13" s="105" t="s">
        <v>193</v>
      </c>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14"/>
      <c r="AM13" s="96"/>
      <c r="AN13" s="96"/>
      <c r="AO13" s="96"/>
      <c r="AP13" s="100"/>
      <c r="AQ13" s="24"/>
    </row>
    <row r="14" spans="1:43" ht="12.75" customHeight="1">
      <c r="A14" s="325"/>
      <c r="B14" s="309"/>
      <c r="C14" s="323"/>
      <c r="D14" s="309"/>
      <c r="E14" s="309"/>
      <c r="F14" s="309"/>
      <c r="G14" s="309"/>
      <c r="H14" s="309"/>
      <c r="I14" s="309"/>
      <c r="J14" s="103" t="s">
        <v>194</v>
      </c>
      <c r="K14" s="112"/>
      <c r="L14" s="112"/>
      <c r="M14" s="105" t="s">
        <v>193</v>
      </c>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14"/>
      <c r="AM14" s="96"/>
      <c r="AN14" s="96"/>
      <c r="AO14" s="96"/>
      <c r="AP14" s="100"/>
      <c r="AQ14" s="24"/>
    </row>
    <row r="15" spans="1:43" ht="12.75" customHeight="1">
      <c r="A15" s="325"/>
      <c r="B15" s="321"/>
      <c r="C15" s="322"/>
      <c r="D15" s="308"/>
      <c r="E15" s="308"/>
      <c r="F15" s="312">
        <f>SUM(N16:AK16)</f>
        <v>0</v>
      </c>
      <c r="G15" s="313" t="e">
        <f>F15/D15</f>
        <v>#DIV/0!</v>
      </c>
      <c r="H15" s="314"/>
      <c r="I15" s="314"/>
      <c r="J15" s="103" t="s">
        <v>192</v>
      </c>
      <c r="K15" s="104"/>
      <c r="L15" s="104"/>
      <c r="M15" s="105" t="s">
        <v>193</v>
      </c>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15"/>
      <c r="AM15" s="111"/>
      <c r="AN15" s="111"/>
      <c r="AO15" s="111"/>
      <c r="AP15" s="100"/>
      <c r="AQ15" s="24"/>
    </row>
    <row r="16" spans="1:43" ht="12.75" customHeight="1">
      <c r="A16" s="325"/>
      <c r="B16" s="309"/>
      <c r="C16" s="323"/>
      <c r="D16" s="309"/>
      <c r="E16" s="309"/>
      <c r="F16" s="309"/>
      <c r="G16" s="309"/>
      <c r="H16" s="309"/>
      <c r="I16" s="309"/>
      <c r="J16" s="103" t="s">
        <v>194</v>
      </c>
      <c r="K16" s="112"/>
      <c r="L16" s="112"/>
      <c r="M16" s="105" t="s">
        <v>193</v>
      </c>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14"/>
      <c r="AM16" s="96"/>
      <c r="AN16" s="96"/>
      <c r="AO16" s="96"/>
      <c r="AP16" s="100"/>
      <c r="AQ16" s="24"/>
    </row>
    <row r="17" spans="1:43" ht="12.75" customHeight="1">
      <c r="A17" s="325"/>
      <c r="B17" s="321"/>
      <c r="C17" s="322"/>
      <c r="D17" s="308"/>
      <c r="E17" s="308"/>
      <c r="F17" s="312">
        <f>SUM(N18:AK18)</f>
        <v>0</v>
      </c>
      <c r="G17" s="313" t="e">
        <f>F17/D17</f>
        <v>#DIV/0!</v>
      </c>
      <c r="H17" s="314"/>
      <c r="I17" s="314"/>
      <c r="J17" s="103" t="s">
        <v>192</v>
      </c>
      <c r="K17" s="104"/>
      <c r="L17" s="104"/>
      <c r="M17" s="105" t="s">
        <v>193</v>
      </c>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14"/>
      <c r="AM17" s="96"/>
      <c r="AN17" s="96"/>
      <c r="AO17" s="96"/>
      <c r="AP17" s="100"/>
      <c r="AQ17" s="24"/>
    </row>
    <row r="18" spans="1:43" ht="12.75" customHeight="1">
      <c r="A18" s="325"/>
      <c r="B18" s="309"/>
      <c r="C18" s="323"/>
      <c r="D18" s="309"/>
      <c r="E18" s="309"/>
      <c r="F18" s="309"/>
      <c r="G18" s="309"/>
      <c r="H18" s="309"/>
      <c r="I18" s="309"/>
      <c r="J18" s="103" t="s">
        <v>194</v>
      </c>
      <c r="K18" s="112"/>
      <c r="L18" s="112"/>
      <c r="M18" s="105" t="s">
        <v>193</v>
      </c>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14"/>
      <c r="AM18" s="96"/>
      <c r="AN18" s="96"/>
      <c r="AO18" s="96"/>
      <c r="AP18" s="100"/>
      <c r="AQ18" s="24"/>
    </row>
    <row r="19" spans="1:43" ht="12.75" customHeight="1">
      <c r="A19" s="325"/>
      <c r="B19" s="321"/>
      <c r="C19" s="322"/>
      <c r="D19" s="308"/>
      <c r="E19" s="308"/>
      <c r="F19" s="312">
        <f>SUM(N20:AK20)</f>
        <v>0</v>
      </c>
      <c r="G19" s="313" t="e">
        <f>F19/D19</f>
        <v>#DIV/0!</v>
      </c>
      <c r="H19" s="314"/>
      <c r="I19" s="314"/>
      <c r="J19" s="103" t="s">
        <v>192</v>
      </c>
      <c r="K19" s="104"/>
      <c r="L19" s="104"/>
      <c r="M19" s="105" t="s">
        <v>193</v>
      </c>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14"/>
      <c r="AM19" s="96"/>
      <c r="AN19" s="96"/>
      <c r="AO19" s="96"/>
      <c r="AP19" s="100"/>
      <c r="AQ19" s="24"/>
    </row>
    <row r="20" spans="1:43" ht="12.75" customHeight="1">
      <c r="A20" s="325"/>
      <c r="B20" s="309"/>
      <c r="C20" s="323"/>
      <c r="D20" s="309"/>
      <c r="E20" s="309"/>
      <c r="F20" s="309"/>
      <c r="G20" s="309"/>
      <c r="H20" s="309"/>
      <c r="I20" s="309"/>
      <c r="J20" s="103" t="s">
        <v>194</v>
      </c>
      <c r="K20" s="112"/>
      <c r="L20" s="112"/>
      <c r="M20" s="105" t="s">
        <v>193</v>
      </c>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14"/>
      <c r="AM20" s="96"/>
      <c r="AN20" s="96"/>
      <c r="AO20" s="96"/>
      <c r="AP20" s="100"/>
      <c r="AQ20" s="24"/>
    </row>
    <row r="21" spans="1:43" ht="12.75" customHeight="1">
      <c r="A21" s="325"/>
      <c r="B21" s="321"/>
      <c r="C21" s="322"/>
      <c r="D21" s="308"/>
      <c r="E21" s="308"/>
      <c r="F21" s="312">
        <f>SUM(N22:AK22)</f>
        <v>0</v>
      </c>
      <c r="G21" s="313" t="e">
        <f>F21/D21</f>
        <v>#DIV/0!</v>
      </c>
      <c r="H21" s="314"/>
      <c r="I21" s="314"/>
      <c r="J21" s="103" t="s">
        <v>192</v>
      </c>
      <c r="K21" s="104"/>
      <c r="L21" s="104"/>
      <c r="M21" s="105" t="s">
        <v>193</v>
      </c>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14"/>
      <c r="AM21" s="96"/>
      <c r="AN21" s="96"/>
      <c r="AO21" s="96"/>
      <c r="AP21" s="100"/>
      <c r="AQ21" s="24"/>
    </row>
    <row r="22" spans="1:43" ht="12.75" customHeight="1">
      <c r="A22" s="325"/>
      <c r="B22" s="309"/>
      <c r="C22" s="323"/>
      <c r="D22" s="309"/>
      <c r="E22" s="309"/>
      <c r="F22" s="309"/>
      <c r="G22" s="309"/>
      <c r="H22" s="309"/>
      <c r="I22" s="309"/>
      <c r="J22" s="103" t="s">
        <v>194</v>
      </c>
      <c r="K22" s="112"/>
      <c r="L22" s="112"/>
      <c r="M22" s="105" t="s">
        <v>193</v>
      </c>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14"/>
      <c r="AM22" s="96"/>
      <c r="AN22" s="96"/>
      <c r="AO22" s="96"/>
      <c r="AP22" s="100"/>
      <c r="AQ22" s="24"/>
    </row>
    <row r="23" spans="1:43" ht="12.75" customHeight="1">
      <c r="A23" s="325"/>
      <c r="B23" s="321"/>
      <c r="C23" s="322"/>
      <c r="D23" s="308"/>
      <c r="E23" s="308"/>
      <c r="F23" s="312">
        <f>SUM(N24:AK24)</f>
        <v>0</v>
      </c>
      <c r="G23" s="313" t="e">
        <f>F23/D23</f>
        <v>#DIV/0!</v>
      </c>
      <c r="H23" s="314"/>
      <c r="I23" s="314"/>
      <c r="J23" s="103" t="s">
        <v>192</v>
      </c>
      <c r="K23" s="104"/>
      <c r="L23" s="104"/>
      <c r="M23" s="105" t="s">
        <v>193</v>
      </c>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14"/>
      <c r="AM23" s="96"/>
      <c r="AN23" s="96"/>
      <c r="AO23" s="96"/>
      <c r="AP23" s="100"/>
      <c r="AQ23" s="24"/>
    </row>
    <row r="24" spans="1:43" ht="12.75" customHeight="1">
      <c r="A24" s="326"/>
      <c r="B24" s="309"/>
      <c r="C24" s="323"/>
      <c r="D24" s="309"/>
      <c r="E24" s="309"/>
      <c r="F24" s="309"/>
      <c r="G24" s="309"/>
      <c r="H24" s="309"/>
      <c r="I24" s="309"/>
      <c r="J24" s="103" t="s">
        <v>194</v>
      </c>
      <c r="K24" s="112"/>
      <c r="L24" s="112"/>
      <c r="M24" s="105" t="s">
        <v>193</v>
      </c>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14"/>
      <c r="AM24" s="96"/>
      <c r="AN24" s="96"/>
      <c r="AO24" s="96"/>
      <c r="AP24" s="100"/>
      <c r="AQ24" s="24"/>
    </row>
    <row r="25" spans="1:43" ht="12.75" customHeight="1">
      <c r="A25" s="324" t="s">
        <v>197</v>
      </c>
      <c r="B25" s="116" t="s">
        <v>198</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8"/>
      <c r="AM25" s="119"/>
      <c r="AN25" s="119"/>
      <c r="AO25" s="119"/>
      <c r="AP25" s="100"/>
      <c r="AQ25" s="24"/>
    </row>
    <row r="26" spans="1:43" ht="13.5" customHeight="1">
      <c r="A26" s="325"/>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2"/>
      <c r="AM26" s="119"/>
      <c r="AN26" s="119"/>
      <c r="AO26" s="119"/>
      <c r="AP26" s="100"/>
      <c r="AQ26" s="24"/>
    </row>
    <row r="27" spans="1:43" ht="13.5" customHeight="1">
      <c r="A27" s="325"/>
      <c r="B27" s="308" t="s">
        <v>199</v>
      </c>
      <c r="C27" s="316"/>
      <c r="D27" s="308">
        <v>12</v>
      </c>
      <c r="E27" s="308"/>
      <c r="F27" s="341">
        <f>SUM(K28:AK28)</f>
        <v>3</v>
      </c>
      <c r="G27" s="313">
        <f>F27/D27</f>
        <v>0.25</v>
      </c>
      <c r="H27" s="319"/>
      <c r="I27" s="319"/>
      <c r="J27" s="103" t="s">
        <v>192</v>
      </c>
      <c r="K27" s="104"/>
      <c r="L27" s="104"/>
      <c r="M27" s="105" t="s">
        <v>193</v>
      </c>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14"/>
      <c r="AM27" s="96"/>
      <c r="AN27" s="96"/>
      <c r="AO27" s="96"/>
      <c r="AP27" s="100"/>
      <c r="AQ27" s="24"/>
    </row>
    <row r="28" spans="1:43" ht="13.5" customHeight="1">
      <c r="A28" s="325"/>
      <c r="B28" s="309"/>
      <c r="C28" s="309"/>
      <c r="D28" s="309"/>
      <c r="E28" s="309"/>
      <c r="F28" s="309"/>
      <c r="G28" s="309"/>
      <c r="H28" s="309"/>
      <c r="I28" s="309"/>
      <c r="J28" s="103" t="s">
        <v>194</v>
      </c>
      <c r="K28" s="112"/>
      <c r="L28" s="112"/>
      <c r="M28" s="105" t="s">
        <v>193</v>
      </c>
      <c r="N28" s="108">
        <v>3</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14"/>
      <c r="AM28" s="96"/>
      <c r="AN28" s="96"/>
      <c r="AO28" s="96"/>
      <c r="AP28" s="100"/>
      <c r="AQ28" s="24"/>
    </row>
    <row r="29" spans="1:43" ht="13.5" customHeight="1">
      <c r="A29" s="325"/>
      <c r="B29" s="308" t="s">
        <v>199</v>
      </c>
      <c r="C29" s="316"/>
      <c r="D29" s="308"/>
      <c r="E29" s="308"/>
      <c r="F29" s="341">
        <f>SUM(K30:AK30)</f>
        <v>0</v>
      </c>
      <c r="G29" s="313" t="e">
        <f>F29/D29</f>
        <v>#DIV/0!</v>
      </c>
      <c r="H29" s="319"/>
      <c r="I29" s="319"/>
      <c r="J29" s="103" t="s">
        <v>192</v>
      </c>
      <c r="K29" s="104"/>
      <c r="L29" s="104"/>
      <c r="M29" s="105"/>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14"/>
      <c r="AM29" s="96"/>
      <c r="AN29" s="96"/>
      <c r="AO29" s="96"/>
      <c r="AP29" s="100"/>
      <c r="AQ29" s="24"/>
    </row>
    <row r="30" spans="1:43" ht="13.5" customHeight="1">
      <c r="A30" s="325"/>
      <c r="B30" s="309"/>
      <c r="C30" s="309"/>
      <c r="D30" s="309"/>
      <c r="E30" s="309"/>
      <c r="F30" s="309"/>
      <c r="G30" s="309"/>
      <c r="H30" s="309"/>
      <c r="I30" s="309"/>
      <c r="J30" s="103" t="s">
        <v>194</v>
      </c>
      <c r="K30" s="112"/>
      <c r="L30" s="112"/>
      <c r="M30" s="105"/>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14"/>
      <c r="AM30" s="96"/>
      <c r="AN30" s="96"/>
      <c r="AO30" s="96"/>
      <c r="AP30" s="100"/>
      <c r="AQ30" s="24"/>
    </row>
    <row r="31" spans="1:43" ht="13.5" customHeight="1">
      <c r="A31" s="325"/>
      <c r="B31" s="308" t="s">
        <v>199</v>
      </c>
      <c r="C31" s="316"/>
      <c r="D31" s="308"/>
      <c r="E31" s="308"/>
      <c r="F31" s="341">
        <f>SUM(K32:AK32)</f>
        <v>0</v>
      </c>
      <c r="G31" s="313" t="e">
        <f>F31/D31</f>
        <v>#DIV/0!</v>
      </c>
      <c r="H31" s="319"/>
      <c r="I31" s="319"/>
      <c r="J31" s="103" t="s">
        <v>192</v>
      </c>
      <c r="K31" s="104"/>
      <c r="L31" s="104"/>
      <c r="M31" s="105"/>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14"/>
      <c r="AM31" s="96"/>
      <c r="AN31" s="96"/>
      <c r="AO31" s="96"/>
      <c r="AP31" s="100"/>
      <c r="AQ31" s="24"/>
    </row>
    <row r="32" spans="1:43" ht="13.5" customHeight="1">
      <c r="A32" s="325"/>
      <c r="B32" s="309"/>
      <c r="C32" s="309"/>
      <c r="D32" s="309"/>
      <c r="E32" s="309"/>
      <c r="F32" s="309"/>
      <c r="G32" s="309"/>
      <c r="H32" s="309"/>
      <c r="I32" s="309"/>
      <c r="J32" s="103" t="s">
        <v>194</v>
      </c>
      <c r="K32" s="112"/>
      <c r="L32" s="112"/>
      <c r="M32" s="105"/>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14"/>
      <c r="AM32" s="96"/>
      <c r="AN32" s="96"/>
      <c r="AO32" s="96"/>
      <c r="AP32" s="100"/>
      <c r="AQ32" s="24"/>
    </row>
    <row r="33" spans="1:43" ht="13.5" customHeight="1">
      <c r="A33" s="325"/>
      <c r="B33" s="308" t="s">
        <v>199</v>
      </c>
      <c r="C33" s="316"/>
      <c r="D33" s="308"/>
      <c r="E33" s="308"/>
      <c r="F33" s="341">
        <f>SUM(K34:AK34)</f>
        <v>0</v>
      </c>
      <c r="G33" s="313" t="e">
        <f>F33/D33</f>
        <v>#DIV/0!</v>
      </c>
      <c r="H33" s="319"/>
      <c r="I33" s="319"/>
      <c r="J33" s="103" t="s">
        <v>192</v>
      </c>
      <c r="K33" s="104"/>
      <c r="L33" s="104"/>
      <c r="M33" s="105"/>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14"/>
      <c r="AM33" s="96"/>
      <c r="AN33" s="96"/>
      <c r="AO33" s="96"/>
      <c r="AP33" s="100"/>
      <c r="AQ33" s="24"/>
    </row>
    <row r="34" spans="1:43" ht="13.5" customHeight="1">
      <c r="A34" s="325"/>
      <c r="B34" s="309"/>
      <c r="C34" s="309"/>
      <c r="D34" s="309"/>
      <c r="E34" s="309"/>
      <c r="F34" s="309"/>
      <c r="G34" s="309"/>
      <c r="H34" s="309"/>
      <c r="I34" s="309"/>
      <c r="J34" s="103" t="s">
        <v>194</v>
      </c>
      <c r="K34" s="112"/>
      <c r="L34" s="112"/>
      <c r="M34" s="105"/>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14"/>
      <c r="AM34" s="96"/>
      <c r="AN34" s="96"/>
      <c r="AO34" s="96"/>
      <c r="AP34" s="100"/>
      <c r="AQ34" s="24"/>
    </row>
    <row r="35" spans="1:43" ht="13.5" customHeight="1">
      <c r="A35" s="325"/>
      <c r="B35" s="308" t="s">
        <v>199</v>
      </c>
      <c r="C35" s="316"/>
      <c r="D35" s="308"/>
      <c r="E35" s="308"/>
      <c r="F35" s="341">
        <f>SUM(K36:AK36)</f>
        <v>0</v>
      </c>
      <c r="G35" s="313" t="e">
        <f>F35/D35</f>
        <v>#DIV/0!</v>
      </c>
      <c r="H35" s="319"/>
      <c r="I35" s="319"/>
      <c r="J35" s="103" t="s">
        <v>192</v>
      </c>
      <c r="K35" s="104"/>
      <c r="L35" s="104"/>
      <c r="M35" s="105"/>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14"/>
      <c r="AM35" s="96"/>
      <c r="AN35" s="96"/>
      <c r="AO35" s="96"/>
      <c r="AP35" s="100"/>
      <c r="AQ35" s="24"/>
    </row>
    <row r="36" spans="1:43" ht="13.5" customHeight="1">
      <c r="A36" s="325"/>
      <c r="B36" s="309"/>
      <c r="C36" s="309"/>
      <c r="D36" s="309"/>
      <c r="E36" s="309"/>
      <c r="F36" s="309"/>
      <c r="G36" s="309"/>
      <c r="H36" s="309"/>
      <c r="I36" s="309"/>
      <c r="J36" s="103" t="s">
        <v>194</v>
      </c>
      <c r="K36" s="112"/>
      <c r="L36" s="112"/>
      <c r="M36" s="105"/>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14"/>
      <c r="AM36" s="96"/>
      <c r="AN36" s="96"/>
      <c r="AO36" s="96"/>
      <c r="AP36" s="100"/>
      <c r="AQ36" s="24"/>
    </row>
    <row r="37" spans="1:43" ht="13.5" customHeight="1">
      <c r="A37" s="325"/>
      <c r="B37" s="123"/>
      <c r="C37" s="316"/>
      <c r="D37" s="308"/>
      <c r="E37" s="308"/>
      <c r="F37" s="341">
        <f>SUM(K38:AK38)</f>
        <v>0</v>
      </c>
      <c r="G37" s="313" t="e">
        <f>F37/D37</f>
        <v>#DIV/0!</v>
      </c>
      <c r="H37" s="319"/>
      <c r="I37" s="319"/>
      <c r="J37" s="103" t="s">
        <v>192</v>
      </c>
      <c r="K37" s="104"/>
      <c r="L37" s="104"/>
      <c r="M37" s="105"/>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14"/>
      <c r="AM37" s="96"/>
      <c r="AN37" s="96"/>
      <c r="AO37" s="96"/>
      <c r="AP37" s="100"/>
      <c r="AQ37" s="24"/>
    </row>
    <row r="38" spans="1:43" ht="13.5" customHeight="1">
      <c r="A38" s="325"/>
      <c r="B38" s="123"/>
      <c r="C38" s="309"/>
      <c r="D38" s="309"/>
      <c r="E38" s="309"/>
      <c r="F38" s="309"/>
      <c r="G38" s="309"/>
      <c r="H38" s="309"/>
      <c r="I38" s="309"/>
      <c r="J38" s="103" t="s">
        <v>194</v>
      </c>
      <c r="K38" s="112"/>
      <c r="L38" s="112"/>
      <c r="M38" s="105"/>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14"/>
      <c r="AM38" s="96"/>
      <c r="AN38" s="96"/>
      <c r="AO38" s="96"/>
      <c r="AP38" s="100"/>
      <c r="AQ38" s="24"/>
    </row>
    <row r="39" spans="1:43" ht="13.5" customHeight="1">
      <c r="A39" s="325"/>
      <c r="B39" s="308" t="s">
        <v>199</v>
      </c>
      <c r="C39" s="316"/>
      <c r="D39" s="308"/>
      <c r="E39" s="308"/>
      <c r="F39" s="341">
        <f>SUM(K40:AK40)</f>
        <v>0</v>
      </c>
      <c r="G39" s="313" t="e">
        <f>F39/D39</f>
        <v>#DIV/0!</v>
      </c>
      <c r="H39" s="319"/>
      <c r="I39" s="319"/>
      <c r="J39" s="103" t="s">
        <v>192</v>
      </c>
      <c r="K39" s="104"/>
      <c r="L39" s="104"/>
      <c r="M39" s="105" t="s">
        <v>193</v>
      </c>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14"/>
      <c r="AM39" s="96"/>
      <c r="AN39" s="96"/>
      <c r="AO39" s="96"/>
      <c r="AP39" s="100"/>
      <c r="AQ39" s="24"/>
    </row>
    <row r="40" spans="1:43" ht="13.5" customHeight="1">
      <c r="A40" s="325"/>
      <c r="B40" s="309"/>
      <c r="C40" s="309"/>
      <c r="D40" s="309"/>
      <c r="E40" s="309"/>
      <c r="F40" s="309"/>
      <c r="G40" s="309"/>
      <c r="H40" s="309"/>
      <c r="I40" s="309"/>
      <c r="J40" s="103" t="s">
        <v>194</v>
      </c>
      <c r="K40" s="112"/>
      <c r="L40" s="112"/>
      <c r="M40" s="105" t="s">
        <v>193</v>
      </c>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14"/>
      <c r="AM40" s="96"/>
      <c r="AN40" s="96"/>
      <c r="AO40" s="96"/>
      <c r="AP40" s="100"/>
      <c r="AQ40" s="24"/>
    </row>
    <row r="41" spans="1:43" ht="13.5" customHeight="1">
      <c r="A41" s="325"/>
      <c r="B41" s="308" t="s">
        <v>199</v>
      </c>
      <c r="C41" s="316"/>
      <c r="D41" s="308"/>
      <c r="E41" s="308"/>
      <c r="F41" s="341">
        <f>SUM(K42:AK42)</f>
        <v>0</v>
      </c>
      <c r="G41" s="313" t="e">
        <f>F41/D41</f>
        <v>#DIV/0!</v>
      </c>
      <c r="H41" s="319"/>
      <c r="I41" s="319"/>
      <c r="J41" s="103" t="s">
        <v>192</v>
      </c>
      <c r="K41" s="104"/>
      <c r="L41" s="104"/>
      <c r="M41" s="105" t="s">
        <v>193</v>
      </c>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14"/>
      <c r="AM41" s="96"/>
      <c r="AN41" s="96"/>
      <c r="AO41" s="96"/>
      <c r="AP41" s="100"/>
      <c r="AQ41" s="24"/>
    </row>
    <row r="42" spans="1:43" ht="13.5" customHeight="1">
      <c r="A42" s="325"/>
      <c r="B42" s="309"/>
      <c r="C42" s="309"/>
      <c r="D42" s="309"/>
      <c r="E42" s="309"/>
      <c r="F42" s="309"/>
      <c r="G42" s="309"/>
      <c r="H42" s="309"/>
      <c r="I42" s="309"/>
      <c r="J42" s="103" t="s">
        <v>194</v>
      </c>
      <c r="K42" s="112"/>
      <c r="L42" s="112"/>
      <c r="M42" s="105" t="s">
        <v>193</v>
      </c>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14"/>
      <c r="AM42" s="96"/>
      <c r="AN42" s="96"/>
      <c r="AO42" s="96"/>
      <c r="AP42" s="100"/>
      <c r="AQ42" s="24"/>
    </row>
    <row r="43" spans="1:43" ht="12.75" customHeight="1">
      <c r="A43" s="325"/>
      <c r="B43" s="124" t="s">
        <v>200</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6"/>
      <c r="AM43" s="127"/>
      <c r="AN43" s="127"/>
      <c r="AO43" s="127"/>
      <c r="AP43" s="100"/>
      <c r="AQ43" s="24"/>
    </row>
    <row r="44" spans="1:43" ht="13.5" customHeight="1">
      <c r="A44" s="325"/>
      <c r="B44" s="128"/>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30"/>
      <c r="AM44" s="127"/>
      <c r="AN44" s="127"/>
      <c r="AO44" s="127"/>
      <c r="AP44" s="100"/>
      <c r="AQ44" s="24"/>
    </row>
    <row r="45" spans="1:43" ht="12.75" customHeight="1">
      <c r="A45" s="325"/>
      <c r="B45" s="131"/>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26"/>
      <c r="AM45" s="133"/>
      <c r="AN45" s="133"/>
      <c r="AO45" s="133"/>
      <c r="AP45" s="100"/>
      <c r="AQ45" s="24"/>
    </row>
    <row r="46" spans="1:43" ht="13.5" customHeight="1">
      <c r="A46" s="325"/>
      <c r="B46" s="134"/>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0"/>
      <c r="AM46" s="133"/>
      <c r="AN46" s="133"/>
      <c r="AO46" s="133"/>
      <c r="AP46" s="100"/>
      <c r="AQ46" s="24"/>
    </row>
    <row r="47" spans="1:43" ht="13.5" customHeight="1">
      <c r="A47" s="325"/>
      <c r="B47" s="308"/>
      <c r="C47" s="310"/>
      <c r="D47" s="315"/>
      <c r="E47" s="315"/>
      <c r="F47" s="312">
        <f>SUM(N48:AK48)</f>
        <v>0</v>
      </c>
      <c r="G47" s="313" t="e">
        <f>F47/D47</f>
        <v>#DIV/0!</v>
      </c>
      <c r="H47" s="319"/>
      <c r="I47" s="319"/>
      <c r="J47" s="103" t="s">
        <v>192</v>
      </c>
      <c r="K47" s="104"/>
      <c r="L47" s="104"/>
      <c r="M47" s="105" t="s">
        <v>193</v>
      </c>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14"/>
      <c r="AM47" s="96"/>
      <c r="AN47" s="96"/>
      <c r="AO47" s="96"/>
      <c r="AP47" s="100"/>
      <c r="AQ47" s="24"/>
    </row>
    <row r="48" spans="1:43" ht="13.5" customHeight="1">
      <c r="A48" s="325"/>
      <c r="B48" s="309"/>
      <c r="C48" s="311"/>
      <c r="D48" s="309"/>
      <c r="E48" s="309"/>
      <c r="F48" s="309"/>
      <c r="G48" s="309"/>
      <c r="H48" s="309"/>
      <c r="I48" s="309"/>
      <c r="J48" s="103" t="s">
        <v>201</v>
      </c>
      <c r="K48" s="112"/>
      <c r="L48" s="112"/>
      <c r="M48" s="105" t="s">
        <v>193</v>
      </c>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14"/>
      <c r="AM48" s="96"/>
      <c r="AN48" s="96"/>
      <c r="AO48" s="96"/>
      <c r="AP48" s="100"/>
      <c r="AQ48" s="24"/>
    </row>
    <row r="49" spans="1:43" ht="13.5" customHeight="1">
      <c r="A49" s="325"/>
      <c r="B49" s="308"/>
      <c r="C49" s="317"/>
      <c r="D49" s="315"/>
      <c r="E49" s="315"/>
      <c r="F49" s="312">
        <f>SUM(N50:AK50)</f>
        <v>0</v>
      </c>
      <c r="G49" s="313" t="e">
        <f>F49/D49</f>
        <v>#DIV/0!</v>
      </c>
      <c r="H49" s="319"/>
      <c r="I49" s="319"/>
      <c r="J49" s="103" t="s">
        <v>192</v>
      </c>
      <c r="K49" s="104"/>
      <c r="L49" s="104"/>
      <c r="M49" s="105"/>
      <c r="N49" s="108"/>
      <c r="O49" s="108"/>
      <c r="P49" s="108"/>
      <c r="Q49" s="108"/>
      <c r="R49" s="108"/>
      <c r="S49" s="108"/>
      <c r="T49" s="95"/>
      <c r="U49" s="95"/>
      <c r="V49" s="95"/>
      <c r="W49" s="95"/>
      <c r="X49" s="95"/>
      <c r="Y49" s="95"/>
      <c r="Z49" s="95"/>
      <c r="AA49" s="95"/>
      <c r="AB49" s="95"/>
      <c r="AC49" s="95"/>
      <c r="AD49" s="95"/>
      <c r="AE49" s="95"/>
      <c r="AF49" s="95"/>
      <c r="AG49" s="95"/>
      <c r="AH49" s="95"/>
      <c r="AI49" s="95"/>
      <c r="AJ49" s="95"/>
      <c r="AK49" s="95"/>
      <c r="AL49" s="114"/>
      <c r="AM49" s="96"/>
      <c r="AN49" s="96"/>
      <c r="AO49" s="96"/>
      <c r="AP49" s="100"/>
      <c r="AQ49" s="24"/>
    </row>
    <row r="50" spans="1:43" ht="13.5" customHeight="1">
      <c r="A50" s="325"/>
      <c r="B50" s="309"/>
      <c r="C50" s="309"/>
      <c r="D50" s="309"/>
      <c r="E50" s="309"/>
      <c r="F50" s="309"/>
      <c r="G50" s="309"/>
      <c r="H50" s="309"/>
      <c r="I50" s="309"/>
      <c r="J50" s="103" t="s">
        <v>201</v>
      </c>
      <c r="K50" s="112"/>
      <c r="L50" s="112"/>
      <c r="M50" s="105"/>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14"/>
      <c r="AM50" s="96"/>
      <c r="AN50" s="96"/>
      <c r="AO50" s="96"/>
      <c r="AP50" s="100"/>
      <c r="AQ50" s="24"/>
    </row>
    <row r="51" spans="1:43" ht="12.75" customHeight="1">
      <c r="A51" s="325"/>
      <c r="B51" s="13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26"/>
      <c r="AM51" s="133"/>
      <c r="AN51" s="133"/>
      <c r="AO51" s="133"/>
      <c r="AP51" s="100"/>
      <c r="AQ51" s="24"/>
    </row>
    <row r="52" spans="1:43" ht="13.5" customHeight="1">
      <c r="A52" s="325"/>
      <c r="B52" s="134"/>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0"/>
      <c r="AM52" s="133"/>
      <c r="AN52" s="133"/>
      <c r="AO52" s="133"/>
      <c r="AP52" s="100"/>
      <c r="AQ52" s="24"/>
    </row>
    <row r="53" spans="1:43" ht="13.5" customHeight="1">
      <c r="A53" s="325"/>
      <c r="B53" s="308"/>
      <c r="C53" s="310"/>
      <c r="D53" s="315"/>
      <c r="E53" s="315"/>
      <c r="F53" s="312">
        <f>SUM(N54:AK54)</f>
        <v>0</v>
      </c>
      <c r="G53" s="318" t="e">
        <f>F53/D53</f>
        <v>#DIV/0!</v>
      </c>
      <c r="H53" s="319"/>
      <c r="I53" s="319"/>
      <c r="J53" s="103" t="s">
        <v>192</v>
      </c>
      <c r="K53" s="104"/>
      <c r="L53" s="104"/>
      <c r="M53" s="105"/>
      <c r="N53" s="95"/>
      <c r="O53" s="95"/>
      <c r="P53" s="95"/>
      <c r="Q53" s="95"/>
      <c r="R53" s="108"/>
      <c r="S53" s="108"/>
      <c r="T53" s="108"/>
      <c r="U53" s="108"/>
      <c r="V53" s="108"/>
      <c r="W53" s="108"/>
      <c r="X53" s="108"/>
      <c r="Y53" s="108"/>
      <c r="Z53" s="108"/>
      <c r="AA53" s="108"/>
      <c r="AB53" s="108"/>
      <c r="AC53" s="108"/>
      <c r="AD53" s="108"/>
      <c r="AE53" s="108"/>
      <c r="AF53" s="108"/>
      <c r="AG53" s="108"/>
      <c r="AH53" s="108"/>
      <c r="AI53" s="108"/>
      <c r="AJ53" s="108"/>
      <c r="AK53" s="108"/>
      <c r="AL53" s="114"/>
      <c r="AM53" s="96"/>
      <c r="AN53" s="96"/>
      <c r="AO53" s="96"/>
      <c r="AP53" s="100"/>
      <c r="AQ53" s="24"/>
    </row>
    <row r="54" spans="1:43" ht="13.5" customHeight="1">
      <c r="A54" s="325"/>
      <c r="B54" s="309"/>
      <c r="C54" s="311"/>
      <c r="D54" s="309"/>
      <c r="E54" s="309"/>
      <c r="F54" s="309"/>
      <c r="G54" s="309"/>
      <c r="H54" s="309"/>
      <c r="I54" s="309"/>
      <c r="J54" s="103" t="s">
        <v>201</v>
      </c>
      <c r="K54" s="112"/>
      <c r="L54" s="112"/>
      <c r="M54" s="105"/>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14"/>
      <c r="AM54" s="96"/>
      <c r="AN54" s="96"/>
      <c r="AO54" s="96"/>
      <c r="AP54" s="100"/>
      <c r="AQ54" s="24"/>
    </row>
    <row r="55" spans="1:43" ht="13.5" customHeight="1">
      <c r="A55" s="325"/>
      <c r="B55" s="308"/>
      <c r="C55" s="310"/>
      <c r="D55" s="315"/>
      <c r="E55" s="315"/>
      <c r="F55" s="312">
        <f>SUM(N56:AK56)</f>
        <v>0</v>
      </c>
      <c r="G55" s="318" t="e">
        <f>F55/D55</f>
        <v>#DIV/0!</v>
      </c>
      <c r="H55" s="319"/>
      <c r="I55" s="319"/>
      <c r="J55" s="103" t="s">
        <v>192</v>
      </c>
      <c r="K55" s="104"/>
      <c r="L55" s="104"/>
      <c r="M55" s="105"/>
      <c r="N55" s="108"/>
      <c r="O55" s="108"/>
      <c r="P55" s="108"/>
      <c r="Q55" s="95"/>
      <c r="R55" s="95"/>
      <c r="S55" s="95"/>
      <c r="T55" s="108"/>
      <c r="U55" s="108"/>
      <c r="V55" s="108"/>
      <c r="W55" s="108"/>
      <c r="X55" s="108"/>
      <c r="Y55" s="108"/>
      <c r="Z55" s="108"/>
      <c r="AA55" s="108"/>
      <c r="AB55" s="108"/>
      <c r="AC55" s="108"/>
      <c r="AD55" s="108"/>
      <c r="AE55" s="108"/>
      <c r="AF55" s="108"/>
      <c r="AG55" s="108"/>
      <c r="AH55" s="108"/>
      <c r="AI55" s="108"/>
      <c r="AJ55" s="108"/>
      <c r="AK55" s="108"/>
      <c r="AL55" s="114"/>
      <c r="AM55" s="96"/>
      <c r="AN55" s="96"/>
      <c r="AO55" s="96"/>
      <c r="AP55" s="100"/>
      <c r="AQ55" s="24"/>
    </row>
    <row r="56" spans="1:43" ht="13.5" customHeight="1">
      <c r="A56" s="325"/>
      <c r="B56" s="309"/>
      <c r="C56" s="311"/>
      <c r="D56" s="309"/>
      <c r="E56" s="309"/>
      <c r="F56" s="309"/>
      <c r="G56" s="309"/>
      <c r="H56" s="309"/>
      <c r="I56" s="309"/>
      <c r="J56" s="103" t="s">
        <v>201</v>
      </c>
      <c r="K56" s="112"/>
      <c r="L56" s="112"/>
      <c r="M56" s="105"/>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14"/>
      <c r="AM56" s="96"/>
      <c r="AN56" s="96"/>
      <c r="AO56" s="96"/>
      <c r="AP56" s="100"/>
      <c r="AQ56" s="24"/>
    </row>
    <row r="57" spans="1:43" ht="13.5" customHeight="1">
      <c r="A57" s="325"/>
      <c r="B57" s="308"/>
      <c r="C57" s="310"/>
      <c r="D57" s="315"/>
      <c r="E57" s="315"/>
      <c r="F57" s="312">
        <f>SUM(N58:AK58)</f>
        <v>0</v>
      </c>
      <c r="G57" s="318" t="e">
        <f>F57/D57</f>
        <v>#DIV/0!</v>
      </c>
      <c r="H57" s="319"/>
      <c r="I57" s="319"/>
      <c r="J57" s="103" t="s">
        <v>192</v>
      </c>
      <c r="K57" s="104"/>
      <c r="L57" s="104"/>
      <c r="M57" s="105"/>
      <c r="N57" s="108"/>
      <c r="O57" s="108"/>
      <c r="P57" s="95"/>
      <c r="Q57" s="95"/>
      <c r="R57" s="95"/>
      <c r="S57" s="95"/>
      <c r="T57" s="95"/>
      <c r="U57" s="95"/>
      <c r="V57" s="95"/>
      <c r="W57" s="95"/>
      <c r="X57" s="95"/>
      <c r="Y57" s="95"/>
      <c r="Z57" s="95"/>
      <c r="AA57" s="95"/>
      <c r="AB57" s="95"/>
      <c r="AC57" s="95"/>
      <c r="AD57" s="95"/>
      <c r="AE57" s="95"/>
      <c r="AF57" s="95"/>
      <c r="AG57" s="95"/>
      <c r="AH57" s="95"/>
      <c r="AI57" s="95"/>
      <c r="AJ57" s="95"/>
      <c r="AK57" s="95"/>
      <c r="AL57" s="114"/>
      <c r="AM57" s="96"/>
      <c r="AN57" s="96"/>
      <c r="AO57" s="96"/>
      <c r="AP57" s="100"/>
      <c r="AQ57" s="24"/>
    </row>
    <row r="58" spans="1:43" ht="13.5" customHeight="1">
      <c r="A58" s="325"/>
      <c r="B58" s="309"/>
      <c r="C58" s="311"/>
      <c r="D58" s="309"/>
      <c r="E58" s="309"/>
      <c r="F58" s="309"/>
      <c r="G58" s="309"/>
      <c r="H58" s="309"/>
      <c r="I58" s="309"/>
      <c r="J58" s="103" t="s">
        <v>201</v>
      </c>
      <c r="K58" s="112"/>
      <c r="L58" s="112"/>
      <c r="M58" s="105"/>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14"/>
      <c r="AM58" s="96"/>
      <c r="AN58" s="96"/>
      <c r="AO58" s="96"/>
      <c r="AP58" s="100"/>
      <c r="AQ58" s="24"/>
    </row>
    <row r="59" spans="1:43" ht="12.75" customHeight="1">
      <c r="A59" s="325"/>
      <c r="B59" s="124" t="s">
        <v>202</v>
      </c>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6"/>
      <c r="AM59" s="127"/>
      <c r="AN59" s="127"/>
      <c r="AO59" s="127"/>
      <c r="AP59" s="100"/>
      <c r="AQ59" s="24"/>
    </row>
    <row r="60" spans="1:43" ht="13.5" customHeight="1">
      <c r="A60" s="325"/>
      <c r="B60" s="128"/>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30"/>
      <c r="AM60" s="127"/>
      <c r="AN60" s="127"/>
      <c r="AO60" s="127"/>
      <c r="AP60" s="100"/>
      <c r="AQ60" s="24"/>
    </row>
    <row r="61" spans="1:43" ht="13.5" customHeight="1">
      <c r="A61" s="325"/>
      <c r="B61" s="327"/>
      <c r="C61" s="317"/>
      <c r="D61" s="308"/>
      <c r="E61" s="308"/>
      <c r="F61" s="312">
        <f>SUM(N62:AK62)</f>
        <v>0</v>
      </c>
      <c r="G61" s="313" t="e">
        <f>F61/D61</f>
        <v>#DIV/0!</v>
      </c>
      <c r="H61" s="314"/>
      <c r="I61" s="314"/>
      <c r="J61" s="103" t="s">
        <v>192</v>
      </c>
      <c r="K61" s="136"/>
      <c r="L61" s="136"/>
      <c r="M61" s="105" t="s">
        <v>193</v>
      </c>
      <c r="N61" s="108"/>
      <c r="O61" s="108"/>
      <c r="P61" s="95"/>
      <c r="Q61" s="95"/>
      <c r="R61" s="95"/>
      <c r="S61" s="108"/>
      <c r="T61" s="108"/>
      <c r="U61" s="108"/>
      <c r="V61" s="108"/>
      <c r="W61" s="108"/>
      <c r="X61" s="108"/>
      <c r="Y61" s="108"/>
      <c r="Z61" s="108"/>
      <c r="AA61" s="108"/>
      <c r="AB61" s="108"/>
      <c r="AC61" s="108"/>
      <c r="AD61" s="108"/>
      <c r="AE61" s="108"/>
      <c r="AF61" s="108"/>
      <c r="AG61" s="108"/>
      <c r="AH61" s="108"/>
      <c r="AI61" s="108"/>
      <c r="AJ61" s="108"/>
      <c r="AK61" s="108"/>
      <c r="AL61" s="114"/>
      <c r="AM61" s="96"/>
      <c r="AN61" s="96"/>
      <c r="AO61" s="96"/>
      <c r="AP61" s="100"/>
      <c r="AQ61" s="24"/>
    </row>
    <row r="62" spans="1:43" ht="13.5" customHeight="1">
      <c r="A62" s="325"/>
      <c r="B62" s="328"/>
      <c r="C62" s="309"/>
      <c r="D62" s="309"/>
      <c r="E62" s="309"/>
      <c r="F62" s="309"/>
      <c r="G62" s="309"/>
      <c r="H62" s="309"/>
      <c r="I62" s="309"/>
      <c r="J62" s="103" t="s">
        <v>201</v>
      </c>
      <c r="K62" s="137"/>
      <c r="L62" s="137"/>
      <c r="M62" s="105" t="s">
        <v>193</v>
      </c>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14"/>
      <c r="AM62" s="96"/>
      <c r="AN62" s="96"/>
      <c r="AO62" s="96"/>
      <c r="AP62" s="100"/>
      <c r="AQ62" s="24"/>
    </row>
    <row r="63" spans="1:43" ht="16.5" customHeight="1">
      <c r="A63" s="325"/>
      <c r="B63" s="320"/>
      <c r="C63" s="320"/>
      <c r="D63" s="315"/>
      <c r="E63" s="315"/>
      <c r="F63" s="312">
        <f>SUM(N64:AK64)</f>
        <v>0</v>
      </c>
      <c r="G63" s="313" t="e">
        <f>F63/D63</f>
        <v>#DIV/0!</v>
      </c>
      <c r="H63" s="314"/>
      <c r="I63" s="314"/>
      <c r="J63" s="103" t="s">
        <v>192</v>
      </c>
      <c r="K63" s="136"/>
      <c r="L63" s="136"/>
      <c r="M63" s="105" t="s">
        <v>193</v>
      </c>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14"/>
      <c r="AM63" s="96"/>
      <c r="AN63" s="96"/>
      <c r="AO63" s="96"/>
      <c r="AP63" s="100"/>
      <c r="AQ63" s="24"/>
    </row>
    <row r="64" spans="1:43" ht="13.5" customHeight="1">
      <c r="A64" s="325"/>
      <c r="B64" s="309"/>
      <c r="C64" s="309"/>
      <c r="D64" s="309"/>
      <c r="E64" s="309"/>
      <c r="F64" s="309"/>
      <c r="G64" s="309"/>
      <c r="H64" s="309"/>
      <c r="I64" s="309"/>
      <c r="J64" s="103" t="s">
        <v>201</v>
      </c>
      <c r="K64" s="137"/>
      <c r="L64" s="137"/>
      <c r="M64" s="105" t="s">
        <v>193</v>
      </c>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14"/>
      <c r="AM64" s="96"/>
      <c r="AN64" s="96"/>
      <c r="AO64" s="96"/>
      <c r="AP64" s="100"/>
      <c r="AQ64" s="24"/>
    </row>
    <row r="65" spans="1:43" ht="13.5" customHeight="1">
      <c r="A65" s="325"/>
      <c r="B65" s="320"/>
      <c r="C65" s="320"/>
      <c r="D65" s="315"/>
      <c r="E65" s="315"/>
      <c r="F65" s="312">
        <f>SUM(N66:AK66)</f>
        <v>0</v>
      </c>
      <c r="G65" s="313" t="e">
        <f>F65/D65</f>
        <v>#DIV/0!</v>
      </c>
      <c r="H65" s="314"/>
      <c r="I65" s="314"/>
      <c r="J65" s="103" t="s">
        <v>192</v>
      </c>
      <c r="K65" s="136"/>
      <c r="L65" s="136"/>
      <c r="M65" s="105" t="s">
        <v>193</v>
      </c>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14"/>
      <c r="AM65" s="96"/>
      <c r="AN65" s="96"/>
      <c r="AO65" s="96"/>
      <c r="AP65" s="100"/>
      <c r="AQ65" s="24"/>
    </row>
    <row r="66" spans="1:43" ht="13.5" customHeight="1">
      <c r="A66" s="325"/>
      <c r="B66" s="309"/>
      <c r="C66" s="309"/>
      <c r="D66" s="309"/>
      <c r="E66" s="309"/>
      <c r="F66" s="309"/>
      <c r="G66" s="309"/>
      <c r="H66" s="309"/>
      <c r="I66" s="309"/>
      <c r="J66" s="103" t="s">
        <v>201</v>
      </c>
      <c r="K66" s="137"/>
      <c r="L66" s="137"/>
      <c r="M66" s="105" t="s">
        <v>193</v>
      </c>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14"/>
      <c r="AM66" s="96"/>
      <c r="AN66" s="96"/>
      <c r="AO66" s="96"/>
      <c r="AP66" s="100"/>
      <c r="AQ66" s="24"/>
    </row>
    <row r="67" spans="1:43" ht="13.5" customHeight="1">
      <c r="A67" s="325"/>
      <c r="B67" s="320"/>
      <c r="C67" s="320"/>
      <c r="D67" s="315"/>
      <c r="E67" s="315"/>
      <c r="F67" s="312">
        <f>SUM(N68:AK68)</f>
        <v>0</v>
      </c>
      <c r="G67" s="313" t="e">
        <f>F67/D67</f>
        <v>#DIV/0!</v>
      </c>
      <c r="H67" s="314"/>
      <c r="I67" s="314"/>
      <c r="J67" s="103" t="s">
        <v>192</v>
      </c>
      <c r="K67" s="136"/>
      <c r="L67" s="136"/>
      <c r="M67" s="105" t="s">
        <v>193</v>
      </c>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14"/>
      <c r="AM67" s="96"/>
      <c r="AN67" s="96"/>
      <c r="AO67" s="96"/>
      <c r="AP67" s="100"/>
      <c r="AQ67" s="24"/>
    </row>
    <row r="68" spans="1:43" ht="13.5" customHeight="1">
      <c r="A68" s="325"/>
      <c r="B68" s="309"/>
      <c r="C68" s="309"/>
      <c r="D68" s="309"/>
      <c r="E68" s="309"/>
      <c r="F68" s="309"/>
      <c r="G68" s="309"/>
      <c r="H68" s="309"/>
      <c r="I68" s="309"/>
      <c r="J68" s="103" t="s">
        <v>201</v>
      </c>
      <c r="K68" s="137"/>
      <c r="L68" s="137"/>
      <c r="M68" s="105" t="s">
        <v>193</v>
      </c>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14"/>
      <c r="AM68" s="96"/>
      <c r="AN68" s="96"/>
      <c r="AO68" s="96"/>
      <c r="AP68" s="100"/>
      <c r="AQ68" s="24"/>
    </row>
    <row r="69" spans="1:43" ht="27" customHeight="1">
      <c r="A69" s="325"/>
      <c r="B69" s="138" t="s">
        <v>203</v>
      </c>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40"/>
      <c r="AM69" s="141"/>
      <c r="AN69" s="141"/>
      <c r="AO69" s="141"/>
      <c r="AP69" s="100"/>
      <c r="AQ69" s="24"/>
    </row>
    <row r="70" spans="1:43" ht="13.5" customHeight="1">
      <c r="A70" s="325"/>
      <c r="B70" s="320"/>
      <c r="C70" s="320"/>
      <c r="D70" s="320"/>
      <c r="E70" s="320"/>
      <c r="F70" s="312">
        <f>SUM(N71:AK71)</f>
        <v>0</v>
      </c>
      <c r="G70" s="318" t="e">
        <f>F70/D70</f>
        <v>#DIV/0!</v>
      </c>
      <c r="H70" s="314"/>
      <c r="I70" s="314"/>
      <c r="J70" s="103" t="s">
        <v>192</v>
      </c>
      <c r="K70" s="136"/>
      <c r="L70" s="136"/>
      <c r="M70" s="105" t="s">
        <v>193</v>
      </c>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14"/>
      <c r="AM70" s="96"/>
      <c r="AN70" s="96"/>
      <c r="AO70" s="96"/>
      <c r="AP70" s="100"/>
      <c r="AQ70" s="24"/>
    </row>
    <row r="71" spans="1:43" ht="13.5" customHeight="1">
      <c r="A71" s="325"/>
      <c r="B71" s="309"/>
      <c r="C71" s="309"/>
      <c r="D71" s="309"/>
      <c r="E71" s="309"/>
      <c r="F71" s="309"/>
      <c r="G71" s="309"/>
      <c r="H71" s="309"/>
      <c r="I71" s="309"/>
      <c r="J71" s="103" t="s">
        <v>201</v>
      </c>
      <c r="K71" s="137"/>
      <c r="L71" s="137"/>
      <c r="M71" s="105" t="s">
        <v>193</v>
      </c>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14"/>
      <c r="AM71" s="96"/>
      <c r="AN71" s="96"/>
      <c r="AO71" s="96"/>
      <c r="AP71" s="100"/>
      <c r="AQ71" s="24"/>
    </row>
    <row r="72" spans="1:43" ht="12.75" customHeight="1">
      <c r="A72" s="325"/>
      <c r="B72" s="142" t="s">
        <v>200</v>
      </c>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4"/>
      <c r="AM72" s="141"/>
      <c r="AN72" s="141"/>
      <c r="AO72" s="141"/>
      <c r="AP72" s="100"/>
      <c r="AQ72" s="24"/>
    </row>
    <row r="73" spans="1:43" ht="13.5" customHeight="1">
      <c r="A73" s="325"/>
      <c r="B73" s="145"/>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7"/>
      <c r="AM73" s="141"/>
      <c r="AN73" s="141"/>
      <c r="AO73" s="141"/>
      <c r="AP73" s="100"/>
      <c r="AQ73" s="24"/>
    </row>
    <row r="74" spans="1:43" ht="13.5" customHeight="1">
      <c r="A74" s="325"/>
      <c r="B74" s="329"/>
      <c r="C74" s="320"/>
      <c r="D74" s="308"/>
      <c r="E74" s="315"/>
      <c r="F74" s="312">
        <f>SUM(N75:AK75)</f>
        <v>0</v>
      </c>
      <c r="G74" s="313" t="e">
        <f>F74/D74</f>
        <v>#DIV/0!</v>
      </c>
      <c r="H74" s="314"/>
      <c r="I74" s="314"/>
      <c r="J74" s="103" t="s">
        <v>192</v>
      </c>
      <c r="K74" s="136"/>
      <c r="L74" s="136"/>
      <c r="M74" s="105" t="s">
        <v>193</v>
      </c>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14"/>
      <c r="AM74" s="96"/>
      <c r="AN74" s="96"/>
      <c r="AO74" s="96"/>
      <c r="AP74" s="100"/>
      <c r="AQ74" s="24"/>
    </row>
    <row r="75" spans="1:43" ht="13.5" customHeight="1">
      <c r="A75" s="325"/>
      <c r="B75" s="309"/>
      <c r="C75" s="309"/>
      <c r="D75" s="309"/>
      <c r="E75" s="309"/>
      <c r="F75" s="309"/>
      <c r="G75" s="309"/>
      <c r="H75" s="309"/>
      <c r="I75" s="309"/>
      <c r="J75" s="103" t="s">
        <v>201</v>
      </c>
      <c r="K75" s="137"/>
      <c r="L75" s="137"/>
      <c r="M75" s="105" t="s">
        <v>193</v>
      </c>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14"/>
      <c r="AM75" s="96"/>
      <c r="AN75" s="96"/>
      <c r="AO75" s="96"/>
      <c r="AP75" s="100"/>
      <c r="AQ75" s="24"/>
    </row>
    <row r="76" spans="1:43" ht="13.5" customHeight="1">
      <c r="A76" s="325"/>
      <c r="B76" s="320"/>
      <c r="C76" s="320"/>
      <c r="D76" s="308"/>
      <c r="E76" s="315"/>
      <c r="F76" s="312">
        <f>SUM(N77:AK77)</f>
        <v>0</v>
      </c>
      <c r="G76" s="313" t="e">
        <f>F76/D76</f>
        <v>#DIV/0!</v>
      </c>
      <c r="H76" s="314"/>
      <c r="I76" s="314"/>
      <c r="J76" s="103" t="s">
        <v>192</v>
      </c>
      <c r="K76" s="136"/>
      <c r="L76" s="136"/>
      <c r="M76" s="105" t="s">
        <v>193</v>
      </c>
      <c r="N76" s="108"/>
      <c r="O76" s="108"/>
      <c r="P76" s="108"/>
      <c r="Q76" s="108"/>
      <c r="R76" s="108"/>
      <c r="S76" s="108"/>
      <c r="T76" s="108"/>
      <c r="U76" s="95"/>
      <c r="V76" s="108"/>
      <c r="W76" s="108"/>
      <c r="X76" s="108"/>
      <c r="Y76" s="108"/>
      <c r="Z76" s="108"/>
      <c r="AA76" s="108"/>
      <c r="AB76" s="108"/>
      <c r="AC76" s="108"/>
      <c r="AD76" s="108"/>
      <c r="AE76" s="108"/>
      <c r="AF76" s="108"/>
      <c r="AG76" s="108"/>
      <c r="AH76" s="108"/>
      <c r="AI76" s="108"/>
      <c r="AJ76" s="108"/>
      <c r="AK76" s="108"/>
      <c r="AL76" s="114"/>
      <c r="AM76" s="96"/>
      <c r="AN76" s="96"/>
      <c r="AO76" s="96"/>
      <c r="AP76" s="100"/>
      <c r="AQ76" s="24"/>
    </row>
    <row r="77" spans="1:43" ht="13.5" customHeight="1">
      <c r="A77" s="326"/>
      <c r="B77" s="309"/>
      <c r="C77" s="309"/>
      <c r="D77" s="309"/>
      <c r="E77" s="309"/>
      <c r="F77" s="309"/>
      <c r="G77" s="309"/>
      <c r="H77" s="309"/>
      <c r="I77" s="309"/>
      <c r="J77" s="103" t="s">
        <v>201</v>
      </c>
      <c r="K77" s="137"/>
      <c r="L77" s="137"/>
      <c r="M77" s="105" t="s">
        <v>193</v>
      </c>
      <c r="N77" s="108"/>
      <c r="O77" s="108"/>
      <c r="P77" s="108"/>
      <c r="Q77" s="108"/>
      <c r="R77" s="108"/>
      <c r="S77" s="108"/>
      <c r="T77" s="108"/>
      <c r="U77" s="95"/>
      <c r="V77" s="108"/>
      <c r="W77" s="108"/>
      <c r="X77" s="108"/>
      <c r="Y77" s="108"/>
      <c r="Z77" s="108"/>
      <c r="AA77" s="108"/>
      <c r="AB77" s="108"/>
      <c r="AC77" s="108"/>
      <c r="AD77" s="108"/>
      <c r="AE77" s="108"/>
      <c r="AF77" s="108"/>
      <c r="AG77" s="108"/>
      <c r="AH77" s="108"/>
      <c r="AI77" s="108"/>
      <c r="AJ77" s="108"/>
      <c r="AK77" s="108"/>
      <c r="AL77" s="114"/>
      <c r="AM77" s="96"/>
      <c r="AN77" s="96"/>
      <c r="AO77" s="96"/>
      <c r="AP77" s="100"/>
      <c r="AQ77" s="24"/>
    </row>
    <row r="78" spans="1:43" ht="12.75" customHeight="1">
      <c r="A78" s="324" t="s">
        <v>204</v>
      </c>
      <c r="B78" s="124" t="s">
        <v>203</v>
      </c>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6"/>
      <c r="AM78" s="127"/>
      <c r="AN78" s="127"/>
      <c r="AO78" s="127"/>
      <c r="AP78" s="100"/>
      <c r="AQ78" s="24"/>
    </row>
    <row r="79" spans="1:43" ht="13.5" customHeight="1">
      <c r="A79" s="325"/>
      <c r="B79" s="128"/>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30"/>
      <c r="AM79" s="127"/>
      <c r="AN79" s="127"/>
      <c r="AO79" s="127"/>
      <c r="AP79" s="100"/>
      <c r="AQ79" s="24"/>
    </row>
    <row r="80" spans="1:43" ht="13.5" customHeight="1">
      <c r="A80" s="325"/>
      <c r="B80" s="320"/>
      <c r="C80" s="320"/>
      <c r="D80" s="315"/>
      <c r="E80" s="315"/>
      <c r="F80" s="312">
        <f>SUM(N81:AK81)</f>
        <v>0</v>
      </c>
      <c r="G80" s="313" t="e">
        <f>F80/D80</f>
        <v>#DIV/0!</v>
      </c>
      <c r="H80" s="314"/>
      <c r="I80" s="314"/>
      <c r="J80" s="103" t="s">
        <v>192</v>
      </c>
      <c r="K80" s="136"/>
      <c r="L80" s="136"/>
      <c r="M80" s="105" t="s">
        <v>193</v>
      </c>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14"/>
      <c r="AM80" s="96"/>
      <c r="AN80" s="96"/>
      <c r="AO80" s="96"/>
      <c r="AP80" s="100"/>
      <c r="AQ80" s="24"/>
    </row>
    <row r="81" spans="1:43" ht="13.5" customHeight="1">
      <c r="A81" s="325"/>
      <c r="B81" s="309"/>
      <c r="C81" s="309"/>
      <c r="D81" s="309"/>
      <c r="E81" s="309"/>
      <c r="F81" s="309"/>
      <c r="G81" s="309"/>
      <c r="H81" s="309"/>
      <c r="I81" s="309"/>
      <c r="J81" s="103" t="s">
        <v>201</v>
      </c>
      <c r="K81" s="137"/>
      <c r="L81" s="137"/>
      <c r="M81" s="105" t="s">
        <v>193</v>
      </c>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14"/>
      <c r="AM81" s="96"/>
      <c r="AN81" s="96"/>
      <c r="AO81" s="96"/>
      <c r="AP81" s="100"/>
      <c r="AQ81" s="24"/>
    </row>
    <row r="82" spans="1:43" ht="13.5" customHeight="1">
      <c r="A82" s="325"/>
      <c r="B82" s="320"/>
      <c r="C82" s="320"/>
      <c r="D82" s="315"/>
      <c r="E82" s="315"/>
      <c r="F82" s="312">
        <f>SUM(N83:AK83)</f>
        <v>0</v>
      </c>
      <c r="G82" s="313" t="e">
        <f>F82/D82</f>
        <v>#DIV/0!</v>
      </c>
      <c r="H82" s="314"/>
      <c r="I82" s="314"/>
      <c r="J82" s="103" t="s">
        <v>192</v>
      </c>
      <c r="K82" s="136"/>
      <c r="L82" s="136"/>
      <c r="M82" s="105" t="s">
        <v>193</v>
      </c>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14"/>
      <c r="AM82" s="96"/>
      <c r="AN82" s="96"/>
      <c r="AO82" s="96"/>
      <c r="AP82" s="100"/>
      <c r="AQ82" s="24"/>
    </row>
    <row r="83" spans="1:43" ht="13.5" customHeight="1">
      <c r="A83" s="325"/>
      <c r="B83" s="309"/>
      <c r="C83" s="309"/>
      <c r="D83" s="309"/>
      <c r="E83" s="309"/>
      <c r="F83" s="309"/>
      <c r="G83" s="309"/>
      <c r="H83" s="309"/>
      <c r="I83" s="309"/>
      <c r="J83" s="103" t="s">
        <v>201</v>
      </c>
      <c r="K83" s="137"/>
      <c r="L83" s="137"/>
      <c r="M83" s="105" t="s">
        <v>193</v>
      </c>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14"/>
      <c r="AM83" s="96"/>
      <c r="AN83" s="96"/>
      <c r="AO83" s="96"/>
      <c r="AP83" s="100"/>
      <c r="AQ83" s="24"/>
    </row>
    <row r="84" spans="1:43" ht="16.5" customHeight="1">
      <c r="A84" s="325"/>
      <c r="B84" s="320"/>
      <c r="C84" s="320"/>
      <c r="D84" s="308"/>
      <c r="E84" s="308"/>
      <c r="F84" s="312">
        <f>SUM(N85:AK85)</f>
        <v>0</v>
      </c>
      <c r="G84" s="313" t="e">
        <f>F84/D84</f>
        <v>#DIV/0!</v>
      </c>
      <c r="H84" s="314"/>
      <c r="I84" s="314"/>
      <c r="J84" s="103" t="s">
        <v>192</v>
      </c>
      <c r="K84" s="136"/>
      <c r="L84" s="136"/>
      <c r="M84" s="105" t="s">
        <v>193</v>
      </c>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14"/>
      <c r="AM84" s="96"/>
      <c r="AN84" s="96"/>
      <c r="AO84" s="96"/>
      <c r="AP84" s="100"/>
      <c r="AQ84" s="24"/>
    </row>
    <row r="85" spans="1:43" ht="13.5" customHeight="1">
      <c r="A85" s="325"/>
      <c r="B85" s="309"/>
      <c r="C85" s="309"/>
      <c r="D85" s="309"/>
      <c r="E85" s="309"/>
      <c r="F85" s="309"/>
      <c r="G85" s="309"/>
      <c r="H85" s="309"/>
      <c r="I85" s="309"/>
      <c r="J85" s="103" t="s">
        <v>201</v>
      </c>
      <c r="K85" s="137"/>
      <c r="L85" s="137"/>
      <c r="M85" s="105" t="s">
        <v>193</v>
      </c>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14"/>
      <c r="AM85" s="96"/>
      <c r="AN85" s="96"/>
      <c r="AO85" s="96"/>
      <c r="AP85" s="100"/>
      <c r="AQ85" s="24"/>
    </row>
    <row r="86" spans="1:43" ht="12.75" customHeight="1">
      <c r="A86" s="325"/>
      <c r="B86" s="320"/>
      <c r="C86" s="320"/>
      <c r="D86" s="308"/>
      <c r="E86" s="308"/>
      <c r="F86" s="312">
        <f>SUM(N87:AK87)</f>
        <v>0</v>
      </c>
      <c r="G86" s="313" t="e">
        <f>F86/D86</f>
        <v>#DIV/0!</v>
      </c>
      <c r="H86" s="314"/>
      <c r="I86" s="314"/>
      <c r="J86" s="103" t="s">
        <v>192</v>
      </c>
      <c r="K86" s="136"/>
      <c r="L86" s="136"/>
      <c r="M86" s="105" t="s">
        <v>193</v>
      </c>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14"/>
      <c r="AM86" s="96"/>
      <c r="AN86" s="96"/>
      <c r="AO86" s="96"/>
      <c r="AP86" s="100"/>
      <c r="AQ86" s="24"/>
    </row>
    <row r="87" spans="1:43" ht="13.5" customHeight="1">
      <c r="A87" s="325"/>
      <c r="B87" s="309"/>
      <c r="C87" s="309"/>
      <c r="D87" s="309"/>
      <c r="E87" s="309"/>
      <c r="F87" s="309"/>
      <c r="G87" s="309"/>
      <c r="H87" s="309"/>
      <c r="I87" s="309"/>
      <c r="J87" s="103" t="s">
        <v>201</v>
      </c>
      <c r="K87" s="137"/>
      <c r="L87" s="137"/>
      <c r="M87" s="105" t="s">
        <v>193</v>
      </c>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14"/>
      <c r="AM87" s="96"/>
      <c r="AN87" s="96"/>
      <c r="AO87" s="96"/>
      <c r="AP87" s="100"/>
      <c r="AQ87" s="24"/>
    </row>
    <row r="88" spans="1:43" ht="12.75" customHeight="1">
      <c r="A88" s="325"/>
      <c r="B88" s="124" t="s">
        <v>200</v>
      </c>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6"/>
      <c r="AM88" s="127"/>
      <c r="AN88" s="127"/>
      <c r="AO88" s="127"/>
      <c r="AP88" s="100"/>
      <c r="AQ88" s="24"/>
    </row>
    <row r="89" spans="1:43" ht="13.5" customHeight="1">
      <c r="A89" s="325"/>
      <c r="B89" s="128"/>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30"/>
      <c r="AM89" s="127"/>
      <c r="AN89" s="127"/>
      <c r="AO89" s="127"/>
      <c r="AP89" s="100"/>
      <c r="AQ89" s="24"/>
    </row>
    <row r="90" spans="1:43" ht="13.5" customHeight="1">
      <c r="A90" s="325"/>
      <c r="B90" s="320"/>
      <c r="C90" s="320"/>
      <c r="D90" s="315"/>
      <c r="E90" s="315"/>
      <c r="F90" s="312">
        <f>SUM(N91:AK91)</f>
        <v>0</v>
      </c>
      <c r="G90" s="313" t="e">
        <f>F90/D90</f>
        <v>#DIV/0!</v>
      </c>
      <c r="H90" s="314"/>
      <c r="I90" s="314"/>
      <c r="J90" s="103" t="s">
        <v>192</v>
      </c>
      <c r="K90" s="136"/>
      <c r="L90" s="136"/>
      <c r="M90" s="105"/>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14"/>
      <c r="AM90" s="96"/>
      <c r="AN90" s="96"/>
      <c r="AO90" s="96"/>
      <c r="AP90" s="100"/>
      <c r="AQ90" s="24"/>
    </row>
    <row r="91" spans="1:43" ht="13.5" customHeight="1">
      <c r="A91" s="325"/>
      <c r="B91" s="309"/>
      <c r="C91" s="309"/>
      <c r="D91" s="309"/>
      <c r="E91" s="309"/>
      <c r="F91" s="309"/>
      <c r="G91" s="309"/>
      <c r="H91" s="309"/>
      <c r="I91" s="309"/>
      <c r="J91" s="103" t="s">
        <v>201</v>
      </c>
      <c r="K91" s="137"/>
      <c r="L91" s="137"/>
      <c r="M91" s="105"/>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14"/>
      <c r="AM91" s="96"/>
      <c r="AN91" s="96"/>
      <c r="AO91" s="96"/>
      <c r="AP91" s="100"/>
      <c r="AQ91" s="24"/>
    </row>
    <row r="92" spans="1:43" ht="13.5" customHeight="1">
      <c r="A92" s="325"/>
      <c r="B92" s="320"/>
      <c r="C92" s="320"/>
      <c r="D92" s="315"/>
      <c r="E92" s="315"/>
      <c r="F92" s="312">
        <f>SUM(N93:AK93)</f>
        <v>0</v>
      </c>
      <c r="G92" s="313" t="e">
        <f>F92/D92</f>
        <v>#DIV/0!</v>
      </c>
      <c r="H92" s="314"/>
      <c r="I92" s="314"/>
      <c r="J92" s="103" t="s">
        <v>192</v>
      </c>
      <c r="K92" s="136"/>
      <c r="L92" s="136"/>
      <c r="M92" s="105"/>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15"/>
      <c r="AM92" s="111"/>
      <c r="AN92" s="111"/>
      <c r="AO92" s="111"/>
      <c r="AP92" s="100"/>
      <c r="AQ92" s="24"/>
    </row>
    <row r="93" spans="1:43" ht="13.5" customHeight="1">
      <c r="A93" s="325"/>
      <c r="B93" s="309"/>
      <c r="C93" s="309"/>
      <c r="D93" s="309"/>
      <c r="E93" s="309"/>
      <c r="F93" s="309"/>
      <c r="G93" s="309"/>
      <c r="H93" s="309"/>
      <c r="I93" s="309"/>
      <c r="J93" s="103" t="s">
        <v>201</v>
      </c>
      <c r="K93" s="137"/>
      <c r="L93" s="137"/>
      <c r="M93" s="105"/>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15"/>
      <c r="AM93" s="111"/>
      <c r="AN93" s="111"/>
      <c r="AO93" s="111"/>
      <c r="AP93" s="100"/>
      <c r="AQ93" s="24"/>
    </row>
    <row r="94" spans="1:43" ht="13.5" customHeight="1">
      <c r="A94" s="325"/>
      <c r="B94" s="320"/>
      <c r="C94" s="320"/>
      <c r="D94" s="308"/>
      <c r="E94" s="308"/>
      <c r="F94" s="312">
        <f>SUM(N95:AK95)</f>
        <v>0</v>
      </c>
      <c r="G94" s="313" t="e">
        <f>F94/D94</f>
        <v>#DIV/0!</v>
      </c>
      <c r="H94" s="314"/>
      <c r="I94" s="314"/>
      <c r="J94" s="103" t="s">
        <v>192</v>
      </c>
      <c r="K94" s="136"/>
      <c r="L94" s="136"/>
      <c r="M94" s="105"/>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14"/>
      <c r="AM94" s="96"/>
      <c r="AN94" s="96"/>
      <c r="AO94" s="96"/>
      <c r="AP94" s="100"/>
      <c r="AQ94" s="24"/>
    </row>
    <row r="95" spans="1:43" ht="13.5" customHeight="1">
      <c r="A95" s="325"/>
      <c r="B95" s="309"/>
      <c r="C95" s="309"/>
      <c r="D95" s="309"/>
      <c r="E95" s="309"/>
      <c r="F95" s="309"/>
      <c r="G95" s="309"/>
      <c r="H95" s="309"/>
      <c r="I95" s="309"/>
      <c r="J95" s="103" t="s">
        <v>201</v>
      </c>
      <c r="K95" s="137"/>
      <c r="L95" s="137"/>
      <c r="M95" s="105"/>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14"/>
      <c r="AM95" s="96"/>
      <c r="AN95" s="96"/>
      <c r="AO95" s="96"/>
      <c r="AP95" s="100"/>
      <c r="AQ95" s="24"/>
    </row>
    <row r="96" spans="1:43" ht="12.75" customHeight="1">
      <c r="A96" s="325"/>
      <c r="B96" s="320"/>
      <c r="C96" s="320"/>
      <c r="D96" s="308"/>
      <c r="E96" s="308"/>
      <c r="F96" s="312">
        <f>SUM(N97:AK97)</f>
        <v>0</v>
      </c>
      <c r="G96" s="313" t="e">
        <f>F96/D96</f>
        <v>#DIV/0!</v>
      </c>
      <c r="H96" s="314"/>
      <c r="I96" s="314"/>
      <c r="J96" s="103" t="s">
        <v>192</v>
      </c>
      <c r="K96" s="136"/>
      <c r="L96" s="136"/>
      <c r="M96" s="105"/>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14"/>
      <c r="AM96" s="96"/>
      <c r="AN96" s="96"/>
      <c r="AO96" s="96"/>
      <c r="AP96" s="100"/>
      <c r="AQ96" s="24"/>
    </row>
    <row r="97" spans="1:43" ht="13.5" customHeight="1">
      <c r="A97" s="326"/>
      <c r="B97" s="309"/>
      <c r="C97" s="309"/>
      <c r="D97" s="309"/>
      <c r="E97" s="309"/>
      <c r="F97" s="309"/>
      <c r="G97" s="309"/>
      <c r="H97" s="309"/>
      <c r="I97" s="309"/>
      <c r="J97" s="103" t="s">
        <v>201</v>
      </c>
      <c r="K97" s="137"/>
      <c r="L97" s="137"/>
      <c r="M97" s="105"/>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14"/>
      <c r="AM97" s="96"/>
      <c r="AN97" s="96"/>
      <c r="AO97" s="96"/>
      <c r="AP97" s="100"/>
      <c r="AQ97" s="24"/>
    </row>
    <row r="98" spans="1:43" ht="13.5" customHeight="1">
      <c r="A98" s="148"/>
      <c r="B98" s="149"/>
      <c r="C98" s="149"/>
      <c r="D98" s="149"/>
      <c r="E98" s="149"/>
      <c r="F98" s="149"/>
      <c r="G98" s="149"/>
      <c r="H98" s="149"/>
      <c r="I98" s="149"/>
      <c r="J98" s="150"/>
      <c r="K98" s="151"/>
      <c r="L98" s="151"/>
      <c r="M98" s="151"/>
      <c r="N98" s="149"/>
      <c r="O98" s="149"/>
      <c r="P98" s="149"/>
      <c r="Q98" s="149"/>
      <c r="R98" s="100"/>
      <c r="S98" s="100"/>
      <c r="T98" s="100"/>
      <c r="U98" s="100"/>
      <c r="V98" s="100"/>
      <c r="W98" s="100"/>
      <c r="X98" s="100"/>
      <c r="Y98" s="100"/>
      <c r="Z98" s="149"/>
      <c r="AA98" s="100"/>
      <c r="AB98" s="100"/>
      <c r="AC98" s="100"/>
      <c r="AD98" s="100"/>
      <c r="AE98" s="149"/>
      <c r="AF98" s="100"/>
      <c r="AG98" s="100"/>
      <c r="AH98" s="100"/>
      <c r="AI98" s="100"/>
      <c r="AJ98" s="149"/>
      <c r="AK98" s="100"/>
      <c r="AL98" s="63"/>
      <c r="AM98" s="152"/>
      <c r="AN98" s="152"/>
      <c r="AO98" s="152"/>
      <c r="AP98" s="100"/>
      <c r="AQ98" s="24"/>
    </row>
    <row r="99" spans="1:43" ht="13.5" customHeight="1">
      <c r="A99" s="153"/>
      <c r="B99" s="91"/>
      <c r="C99" s="91"/>
      <c r="D99" s="91"/>
      <c r="E99" s="91"/>
      <c r="F99" s="91"/>
      <c r="G99" s="91"/>
      <c r="H99" s="91"/>
      <c r="I99" s="91"/>
      <c r="J99" s="93"/>
      <c r="K99" s="94"/>
      <c r="L99" s="94"/>
      <c r="M99" s="94"/>
      <c r="N99" s="91"/>
      <c r="O99" s="91"/>
      <c r="P99" s="91"/>
      <c r="Q99" s="91"/>
      <c r="R99" s="95"/>
      <c r="S99" s="95"/>
      <c r="T99" s="95"/>
      <c r="U99" s="95"/>
      <c r="V99" s="95"/>
      <c r="W99" s="95"/>
      <c r="X99" s="95"/>
      <c r="Y99" s="95"/>
      <c r="Z99" s="91"/>
      <c r="AA99" s="95"/>
      <c r="AB99" s="95"/>
      <c r="AC99" s="95"/>
      <c r="AD99" s="95"/>
      <c r="AE99" s="91"/>
      <c r="AF99" s="95"/>
      <c r="AG99" s="95"/>
      <c r="AH99" s="95"/>
      <c r="AI99" s="95"/>
      <c r="AJ99" s="91"/>
      <c r="AK99" s="95"/>
      <c r="AL99" s="114"/>
      <c r="AM99" s="96"/>
      <c r="AN99" s="96"/>
      <c r="AO99" s="96"/>
      <c r="AP99" s="97"/>
    </row>
    <row r="100" spans="1:43" ht="13.5" customHeight="1">
      <c r="A100" s="154"/>
      <c r="B100" s="91"/>
      <c r="C100" s="91"/>
      <c r="D100" s="91"/>
      <c r="E100" s="91"/>
      <c r="F100" s="91"/>
      <c r="G100" s="91"/>
      <c r="H100" s="91"/>
      <c r="I100" s="91"/>
      <c r="J100" s="93"/>
      <c r="K100" s="94"/>
      <c r="L100" s="94"/>
      <c r="M100" s="94"/>
      <c r="N100" s="91"/>
      <c r="O100" s="91"/>
      <c r="P100" s="91"/>
      <c r="Q100" s="91"/>
      <c r="R100" s="95"/>
      <c r="S100" s="95"/>
      <c r="T100" s="95"/>
      <c r="U100" s="95"/>
      <c r="V100" s="95"/>
      <c r="W100" s="95"/>
      <c r="X100" s="95"/>
      <c r="Y100" s="95"/>
      <c r="Z100" s="91"/>
      <c r="AA100" s="95"/>
      <c r="AB100" s="95"/>
      <c r="AC100" s="95"/>
      <c r="AD100" s="95"/>
      <c r="AE100" s="91"/>
      <c r="AF100" s="95"/>
      <c r="AG100" s="95"/>
      <c r="AH100" s="95"/>
      <c r="AI100" s="95"/>
      <c r="AJ100" s="91"/>
      <c r="AK100" s="95"/>
      <c r="AL100" s="114"/>
      <c r="AM100" s="96"/>
      <c r="AN100" s="96"/>
      <c r="AO100" s="96"/>
      <c r="AP100" s="97"/>
    </row>
    <row r="101" spans="1:43" ht="13.5" customHeight="1">
      <c r="A101" s="154"/>
      <c r="B101" s="91"/>
      <c r="C101" s="91"/>
      <c r="D101" s="91"/>
      <c r="E101" s="91"/>
      <c r="F101" s="91"/>
      <c r="G101" s="91"/>
      <c r="H101" s="91"/>
      <c r="I101" s="91"/>
      <c r="J101" s="93"/>
      <c r="K101" s="94"/>
      <c r="L101" s="94"/>
      <c r="M101" s="94"/>
      <c r="N101" s="91"/>
      <c r="O101" s="91"/>
      <c r="P101" s="91"/>
      <c r="Q101" s="91"/>
      <c r="R101" s="95"/>
      <c r="S101" s="95"/>
      <c r="T101" s="95"/>
      <c r="U101" s="95"/>
      <c r="V101" s="95"/>
      <c r="W101" s="95"/>
      <c r="X101" s="95"/>
      <c r="Y101" s="95"/>
      <c r="Z101" s="91"/>
      <c r="AA101" s="95"/>
      <c r="AB101" s="95"/>
      <c r="AC101" s="95"/>
      <c r="AD101" s="95"/>
      <c r="AE101" s="91"/>
      <c r="AF101" s="95"/>
      <c r="AG101" s="95"/>
      <c r="AH101" s="95"/>
      <c r="AI101" s="95"/>
      <c r="AJ101" s="91"/>
      <c r="AK101" s="95"/>
      <c r="AL101" s="114"/>
      <c r="AM101" s="96"/>
      <c r="AN101" s="96"/>
      <c r="AO101" s="96"/>
      <c r="AP101" s="97"/>
    </row>
    <row r="102" spans="1:43" ht="13.5" customHeight="1">
      <c r="A102" s="154"/>
      <c r="B102" s="91"/>
      <c r="C102" s="91"/>
      <c r="D102" s="91"/>
      <c r="E102" s="91"/>
      <c r="F102" s="91"/>
      <c r="G102" s="91"/>
      <c r="H102" s="91"/>
      <c r="I102" s="91"/>
      <c r="J102" s="93"/>
      <c r="K102" s="94"/>
      <c r="L102" s="94"/>
      <c r="M102" s="94"/>
      <c r="N102" s="91"/>
      <c r="O102" s="91"/>
      <c r="P102" s="91"/>
      <c r="Q102" s="91"/>
      <c r="R102" s="95"/>
      <c r="S102" s="95"/>
      <c r="T102" s="95"/>
      <c r="U102" s="95"/>
      <c r="V102" s="95"/>
      <c r="W102" s="95"/>
      <c r="X102" s="95"/>
      <c r="Y102" s="95"/>
      <c r="Z102" s="91"/>
      <c r="AA102" s="95"/>
      <c r="AB102" s="95"/>
      <c r="AC102" s="95"/>
      <c r="AD102" s="95"/>
      <c r="AE102" s="91"/>
      <c r="AF102" s="95"/>
      <c r="AG102" s="95"/>
      <c r="AH102" s="95"/>
      <c r="AI102" s="95"/>
      <c r="AJ102" s="91"/>
      <c r="AK102" s="95"/>
      <c r="AL102" s="114"/>
      <c r="AM102" s="96"/>
      <c r="AN102" s="96"/>
      <c r="AO102" s="96"/>
      <c r="AP102" s="97"/>
    </row>
    <row r="103" spans="1:43" ht="13.5" customHeight="1">
      <c r="A103" s="154"/>
      <c r="B103" s="91"/>
      <c r="C103" s="91"/>
      <c r="D103" s="91"/>
      <c r="E103" s="91"/>
      <c r="F103" s="91"/>
      <c r="G103" s="91"/>
      <c r="H103" s="91"/>
      <c r="I103" s="91"/>
      <c r="J103" s="93"/>
      <c r="K103" s="94"/>
      <c r="L103" s="94"/>
      <c r="M103" s="94"/>
      <c r="N103" s="91"/>
      <c r="O103" s="91"/>
      <c r="P103" s="91"/>
      <c r="Q103" s="91"/>
      <c r="R103" s="95"/>
      <c r="S103" s="95"/>
      <c r="T103" s="95"/>
      <c r="U103" s="95"/>
      <c r="V103" s="95"/>
      <c r="W103" s="95"/>
      <c r="X103" s="95"/>
      <c r="Y103" s="95"/>
      <c r="Z103" s="91"/>
      <c r="AA103" s="95"/>
      <c r="AB103" s="95"/>
      <c r="AC103" s="95"/>
      <c r="AD103" s="95"/>
      <c r="AE103" s="91"/>
      <c r="AF103" s="95"/>
      <c r="AG103" s="95"/>
      <c r="AH103" s="95"/>
      <c r="AI103" s="95"/>
      <c r="AJ103" s="91"/>
      <c r="AK103" s="95"/>
      <c r="AL103" s="114"/>
      <c r="AM103" s="96"/>
      <c r="AN103" s="96"/>
      <c r="AO103" s="96"/>
      <c r="AP103" s="97"/>
    </row>
    <row r="104" spans="1:43" ht="13.5" customHeight="1">
      <c r="A104" s="154"/>
      <c r="B104" s="91"/>
      <c r="C104" s="91"/>
      <c r="D104" s="91"/>
      <c r="E104" s="91"/>
      <c r="F104" s="91"/>
      <c r="G104" s="91"/>
      <c r="H104" s="91"/>
      <c r="I104" s="91"/>
      <c r="J104" s="93"/>
      <c r="K104" s="94"/>
      <c r="L104" s="94"/>
      <c r="M104" s="94"/>
      <c r="N104" s="91"/>
      <c r="O104" s="91"/>
      <c r="P104" s="91"/>
      <c r="Q104" s="91"/>
      <c r="R104" s="95"/>
      <c r="S104" s="95"/>
      <c r="T104" s="95"/>
      <c r="U104" s="95"/>
      <c r="V104" s="95"/>
      <c r="W104" s="95"/>
      <c r="X104" s="95"/>
      <c r="Y104" s="95"/>
      <c r="Z104" s="91"/>
      <c r="AA104" s="95"/>
      <c r="AB104" s="95"/>
      <c r="AC104" s="95"/>
      <c r="AD104" s="95"/>
      <c r="AE104" s="91"/>
      <c r="AF104" s="95"/>
      <c r="AG104" s="95"/>
      <c r="AH104" s="95"/>
      <c r="AI104" s="95"/>
      <c r="AJ104" s="91"/>
      <c r="AK104" s="95"/>
      <c r="AL104" s="114"/>
      <c r="AM104" s="96"/>
      <c r="AN104" s="96"/>
      <c r="AO104" s="96"/>
      <c r="AP104" s="97"/>
    </row>
    <row r="105" spans="1:43" ht="13.5" customHeight="1">
      <c r="A105" s="154"/>
      <c r="B105" s="91"/>
      <c r="C105" s="91"/>
      <c r="D105" s="91"/>
      <c r="E105" s="91"/>
      <c r="F105" s="91"/>
      <c r="G105" s="91"/>
      <c r="H105" s="91"/>
      <c r="I105" s="91"/>
      <c r="J105" s="93"/>
      <c r="K105" s="94"/>
      <c r="L105" s="94"/>
      <c r="M105" s="94"/>
      <c r="N105" s="91"/>
      <c r="O105" s="91"/>
      <c r="P105" s="91"/>
      <c r="Q105" s="91"/>
      <c r="R105" s="95"/>
      <c r="S105" s="95"/>
      <c r="T105" s="95"/>
      <c r="U105" s="95"/>
      <c r="V105" s="95"/>
      <c r="W105" s="95"/>
      <c r="X105" s="95"/>
      <c r="Y105" s="95"/>
      <c r="Z105" s="91"/>
      <c r="AA105" s="95"/>
      <c r="AB105" s="95"/>
      <c r="AC105" s="95"/>
      <c r="AD105" s="95"/>
      <c r="AE105" s="91"/>
      <c r="AF105" s="95"/>
      <c r="AG105" s="95"/>
      <c r="AH105" s="95"/>
      <c r="AI105" s="95"/>
      <c r="AJ105" s="91"/>
      <c r="AK105" s="95"/>
      <c r="AL105" s="114"/>
      <c r="AM105" s="96"/>
      <c r="AN105" s="96"/>
      <c r="AO105" s="96"/>
      <c r="AP105" s="97"/>
    </row>
    <row r="106" spans="1:43" ht="13.5" customHeight="1">
      <c r="A106" s="154"/>
      <c r="B106" s="91"/>
      <c r="C106" s="91"/>
      <c r="D106" s="91"/>
      <c r="E106" s="91"/>
      <c r="F106" s="91"/>
      <c r="G106" s="91"/>
      <c r="H106" s="91"/>
      <c r="I106" s="91"/>
      <c r="J106" s="93"/>
      <c r="K106" s="94"/>
      <c r="L106" s="94"/>
      <c r="M106" s="94"/>
      <c r="N106" s="91"/>
      <c r="O106" s="91"/>
      <c r="P106" s="91"/>
      <c r="Q106" s="91"/>
      <c r="R106" s="95"/>
      <c r="S106" s="95"/>
      <c r="T106" s="95"/>
      <c r="U106" s="95"/>
      <c r="V106" s="95"/>
      <c r="W106" s="95"/>
      <c r="X106" s="95"/>
      <c r="Y106" s="95"/>
      <c r="Z106" s="91"/>
      <c r="AA106" s="95"/>
      <c r="AB106" s="95"/>
      <c r="AC106" s="95"/>
      <c r="AD106" s="95"/>
      <c r="AE106" s="91"/>
      <c r="AF106" s="95"/>
      <c r="AG106" s="95"/>
      <c r="AH106" s="95"/>
      <c r="AI106" s="95"/>
      <c r="AJ106" s="91"/>
      <c r="AK106" s="95"/>
      <c r="AL106" s="114"/>
      <c r="AM106" s="96"/>
      <c r="AN106" s="96"/>
      <c r="AO106" s="96"/>
      <c r="AP106" s="97"/>
    </row>
    <row r="107" spans="1:43" ht="13.5" customHeight="1">
      <c r="A107" s="154"/>
      <c r="B107" s="91"/>
      <c r="C107" s="91"/>
      <c r="D107" s="91"/>
      <c r="E107" s="91"/>
      <c r="F107" s="91"/>
      <c r="G107" s="91"/>
      <c r="H107" s="91"/>
      <c r="I107" s="91"/>
      <c r="J107" s="93"/>
      <c r="K107" s="94"/>
      <c r="L107" s="94"/>
      <c r="M107" s="94"/>
      <c r="N107" s="91"/>
      <c r="O107" s="91"/>
      <c r="P107" s="91"/>
      <c r="Q107" s="91"/>
      <c r="R107" s="95"/>
      <c r="S107" s="95"/>
      <c r="T107" s="95"/>
      <c r="U107" s="95"/>
      <c r="V107" s="95"/>
      <c r="W107" s="95"/>
      <c r="X107" s="95"/>
      <c r="Y107" s="95"/>
      <c r="Z107" s="91"/>
      <c r="AA107" s="95"/>
      <c r="AB107" s="95"/>
      <c r="AC107" s="95"/>
      <c r="AD107" s="95"/>
      <c r="AE107" s="91"/>
      <c r="AF107" s="95"/>
      <c r="AG107" s="95"/>
      <c r="AH107" s="95"/>
      <c r="AI107" s="95"/>
      <c r="AJ107" s="91"/>
      <c r="AK107" s="95"/>
      <c r="AL107" s="114"/>
      <c r="AM107" s="96"/>
      <c r="AN107" s="96"/>
      <c r="AO107" s="96"/>
      <c r="AP107" s="97"/>
    </row>
    <row r="108" spans="1:43" ht="13.5" customHeight="1">
      <c r="A108" s="154"/>
      <c r="B108" s="91"/>
      <c r="C108" s="91"/>
      <c r="D108" s="91"/>
      <c r="E108" s="91"/>
      <c r="F108" s="91"/>
      <c r="G108" s="91"/>
      <c r="H108" s="91"/>
      <c r="I108" s="91"/>
      <c r="J108" s="93"/>
      <c r="K108" s="94"/>
      <c r="L108" s="94"/>
      <c r="M108" s="94"/>
      <c r="N108" s="91"/>
      <c r="O108" s="91"/>
      <c r="P108" s="91"/>
      <c r="Q108" s="91"/>
      <c r="R108" s="95"/>
      <c r="S108" s="95"/>
      <c r="T108" s="95"/>
      <c r="U108" s="95"/>
      <c r="V108" s="95"/>
      <c r="W108" s="95"/>
      <c r="X108" s="95"/>
      <c r="Y108" s="95"/>
      <c r="Z108" s="91"/>
      <c r="AA108" s="95"/>
      <c r="AB108" s="95"/>
      <c r="AC108" s="95"/>
      <c r="AD108" s="95"/>
      <c r="AE108" s="91"/>
      <c r="AF108" s="95"/>
      <c r="AG108" s="95"/>
      <c r="AH108" s="95"/>
      <c r="AI108" s="95"/>
      <c r="AJ108" s="91"/>
      <c r="AK108" s="95"/>
      <c r="AL108" s="114"/>
      <c r="AM108" s="96"/>
      <c r="AN108" s="96"/>
      <c r="AO108" s="96"/>
      <c r="AP108" s="97"/>
    </row>
    <row r="109" spans="1:43" ht="13.5" customHeight="1">
      <c r="A109" s="154"/>
      <c r="B109" s="91"/>
      <c r="C109" s="91"/>
      <c r="D109" s="91"/>
      <c r="E109" s="91"/>
      <c r="F109" s="91"/>
      <c r="G109" s="91"/>
      <c r="H109" s="91"/>
      <c r="I109" s="91"/>
      <c r="J109" s="93"/>
      <c r="K109" s="94"/>
      <c r="L109" s="94"/>
      <c r="M109" s="94"/>
      <c r="N109" s="91"/>
      <c r="O109" s="91"/>
      <c r="P109" s="91"/>
      <c r="Q109" s="91"/>
      <c r="R109" s="95"/>
      <c r="S109" s="95"/>
      <c r="T109" s="95"/>
      <c r="U109" s="95"/>
      <c r="V109" s="95"/>
      <c r="W109" s="95"/>
      <c r="X109" s="95"/>
      <c r="Y109" s="95"/>
      <c r="Z109" s="91"/>
      <c r="AA109" s="95"/>
      <c r="AB109" s="95"/>
      <c r="AC109" s="95"/>
      <c r="AD109" s="95"/>
      <c r="AE109" s="91"/>
      <c r="AF109" s="95"/>
      <c r="AG109" s="95"/>
      <c r="AH109" s="95"/>
      <c r="AI109" s="95"/>
      <c r="AJ109" s="91"/>
      <c r="AK109" s="95"/>
      <c r="AL109" s="114"/>
      <c r="AM109" s="96"/>
      <c r="AN109" s="96"/>
      <c r="AO109" s="96"/>
      <c r="AP109" s="97"/>
    </row>
    <row r="110" spans="1:43" ht="13.5" customHeight="1">
      <c r="A110" s="154"/>
      <c r="B110" s="91"/>
      <c r="C110" s="91"/>
      <c r="D110" s="91"/>
      <c r="E110" s="91"/>
      <c r="F110" s="91"/>
      <c r="G110" s="91"/>
      <c r="H110" s="91"/>
      <c r="I110" s="91"/>
      <c r="J110" s="93"/>
      <c r="K110" s="94"/>
      <c r="L110" s="94"/>
      <c r="M110" s="94"/>
      <c r="N110" s="91"/>
      <c r="O110" s="91"/>
      <c r="P110" s="91"/>
      <c r="Q110" s="91"/>
      <c r="R110" s="95"/>
      <c r="S110" s="95"/>
      <c r="T110" s="95"/>
      <c r="U110" s="95"/>
      <c r="V110" s="95"/>
      <c r="W110" s="95"/>
      <c r="X110" s="95"/>
      <c r="Y110" s="95"/>
      <c r="Z110" s="91"/>
      <c r="AA110" s="95"/>
      <c r="AB110" s="95"/>
      <c r="AC110" s="95"/>
      <c r="AD110" s="95"/>
      <c r="AE110" s="91"/>
      <c r="AF110" s="95"/>
      <c r="AG110" s="95"/>
      <c r="AH110" s="95"/>
      <c r="AI110" s="95"/>
      <c r="AJ110" s="91"/>
      <c r="AK110" s="95"/>
      <c r="AL110" s="114"/>
      <c r="AM110" s="96"/>
      <c r="AN110" s="96"/>
      <c r="AO110" s="96"/>
      <c r="AP110" s="97"/>
    </row>
    <row r="111" spans="1:43" ht="13.5" customHeight="1">
      <c r="A111" s="154"/>
      <c r="B111" s="91"/>
      <c r="C111" s="91"/>
      <c r="D111" s="91"/>
      <c r="E111" s="91"/>
      <c r="F111" s="91"/>
      <c r="G111" s="91"/>
      <c r="H111" s="91"/>
      <c r="I111" s="91"/>
      <c r="J111" s="93"/>
      <c r="K111" s="94"/>
      <c r="L111" s="94"/>
      <c r="M111" s="94"/>
      <c r="N111" s="91"/>
      <c r="O111" s="91"/>
      <c r="P111" s="91"/>
      <c r="Q111" s="91"/>
      <c r="R111" s="95"/>
      <c r="S111" s="95"/>
      <c r="T111" s="95"/>
      <c r="U111" s="95"/>
      <c r="V111" s="95"/>
      <c r="W111" s="95"/>
      <c r="X111" s="95"/>
      <c r="Y111" s="95"/>
      <c r="Z111" s="91"/>
      <c r="AA111" s="95"/>
      <c r="AB111" s="95"/>
      <c r="AC111" s="95"/>
      <c r="AD111" s="95"/>
      <c r="AE111" s="91"/>
      <c r="AF111" s="95"/>
      <c r="AG111" s="95"/>
      <c r="AH111" s="95"/>
      <c r="AI111" s="95"/>
      <c r="AJ111" s="91"/>
      <c r="AK111" s="95"/>
      <c r="AL111" s="114"/>
      <c r="AM111" s="96"/>
      <c r="AN111" s="96"/>
      <c r="AO111" s="96"/>
      <c r="AP111" s="97"/>
    </row>
    <row r="112" spans="1:43" ht="13.5" customHeight="1">
      <c r="A112" s="154"/>
      <c r="B112" s="91"/>
      <c r="C112" s="91"/>
      <c r="D112" s="91"/>
      <c r="E112" s="91"/>
      <c r="F112" s="91"/>
      <c r="G112" s="91"/>
      <c r="H112" s="91"/>
      <c r="I112" s="91"/>
      <c r="J112" s="93"/>
      <c r="K112" s="94"/>
      <c r="L112" s="94"/>
      <c r="M112" s="94"/>
      <c r="N112" s="91"/>
      <c r="O112" s="91"/>
      <c r="P112" s="91"/>
      <c r="Q112" s="91"/>
      <c r="R112" s="95"/>
      <c r="S112" s="95"/>
      <c r="T112" s="95"/>
      <c r="U112" s="95"/>
      <c r="V112" s="95"/>
      <c r="W112" s="95"/>
      <c r="X112" s="95"/>
      <c r="Y112" s="95"/>
      <c r="Z112" s="91"/>
      <c r="AA112" s="95"/>
      <c r="AB112" s="95"/>
      <c r="AC112" s="95"/>
      <c r="AD112" s="95"/>
      <c r="AE112" s="91"/>
      <c r="AF112" s="95"/>
      <c r="AG112" s="95"/>
      <c r="AH112" s="95"/>
      <c r="AI112" s="95"/>
      <c r="AJ112" s="91"/>
      <c r="AK112" s="95"/>
      <c r="AL112" s="114"/>
      <c r="AM112" s="96"/>
      <c r="AN112" s="96"/>
      <c r="AO112" s="96"/>
      <c r="AP112" s="97"/>
    </row>
    <row r="113" spans="1:42" ht="13.5" customHeight="1">
      <c r="A113" s="154"/>
      <c r="B113" s="91"/>
      <c r="C113" s="91"/>
      <c r="D113" s="91"/>
      <c r="E113" s="91"/>
      <c r="F113" s="91"/>
      <c r="G113" s="91"/>
      <c r="H113" s="91"/>
      <c r="I113" s="91"/>
      <c r="J113" s="93"/>
      <c r="K113" s="94"/>
      <c r="L113" s="94"/>
      <c r="M113" s="94"/>
      <c r="N113" s="91"/>
      <c r="O113" s="91"/>
      <c r="P113" s="91"/>
      <c r="Q113" s="91"/>
      <c r="R113" s="95"/>
      <c r="S113" s="95"/>
      <c r="T113" s="95"/>
      <c r="U113" s="95"/>
      <c r="V113" s="95"/>
      <c r="W113" s="95"/>
      <c r="X113" s="95"/>
      <c r="Y113" s="95"/>
      <c r="Z113" s="91"/>
      <c r="AA113" s="95"/>
      <c r="AB113" s="95"/>
      <c r="AC113" s="95"/>
      <c r="AD113" s="95"/>
      <c r="AE113" s="91"/>
      <c r="AF113" s="95"/>
      <c r="AG113" s="95"/>
      <c r="AH113" s="95"/>
      <c r="AI113" s="95"/>
      <c r="AJ113" s="91"/>
      <c r="AK113" s="95"/>
      <c r="AL113" s="114"/>
      <c r="AM113" s="96"/>
      <c r="AN113" s="96"/>
      <c r="AO113" s="96"/>
      <c r="AP113" s="97"/>
    </row>
    <row r="114" spans="1:42" ht="13.5" customHeight="1">
      <c r="A114" s="154"/>
      <c r="B114" s="91"/>
      <c r="C114" s="91"/>
      <c r="D114" s="91"/>
      <c r="E114" s="91"/>
      <c r="F114" s="91"/>
      <c r="G114" s="91"/>
      <c r="H114" s="91"/>
      <c r="I114" s="91"/>
      <c r="J114" s="93"/>
      <c r="K114" s="94"/>
      <c r="L114" s="94"/>
      <c r="M114" s="94"/>
      <c r="N114" s="91"/>
      <c r="O114" s="91"/>
      <c r="P114" s="91"/>
      <c r="Q114" s="91"/>
      <c r="R114" s="95"/>
      <c r="S114" s="95"/>
      <c r="T114" s="95"/>
      <c r="U114" s="95"/>
      <c r="V114" s="95"/>
      <c r="W114" s="95"/>
      <c r="X114" s="95"/>
      <c r="Y114" s="95"/>
      <c r="Z114" s="91"/>
      <c r="AA114" s="95"/>
      <c r="AB114" s="95"/>
      <c r="AC114" s="95"/>
      <c r="AD114" s="95"/>
      <c r="AE114" s="91"/>
      <c r="AF114" s="95"/>
      <c r="AG114" s="95"/>
      <c r="AH114" s="95"/>
      <c r="AI114" s="95"/>
      <c r="AJ114" s="91"/>
      <c r="AK114" s="95"/>
      <c r="AL114" s="114"/>
      <c r="AM114" s="96"/>
      <c r="AN114" s="96"/>
      <c r="AO114" s="96"/>
      <c r="AP114" s="97"/>
    </row>
    <row r="115" spans="1:42" ht="13.5" customHeight="1">
      <c r="A115" s="154"/>
      <c r="B115" s="91"/>
      <c r="C115" s="91"/>
      <c r="D115" s="91"/>
      <c r="E115" s="91"/>
      <c r="F115" s="91"/>
      <c r="G115" s="91"/>
      <c r="H115" s="91"/>
      <c r="I115" s="91"/>
      <c r="J115" s="93"/>
      <c r="K115" s="94"/>
      <c r="L115" s="94"/>
      <c r="M115" s="94"/>
      <c r="N115" s="91"/>
      <c r="O115" s="91"/>
      <c r="P115" s="91"/>
      <c r="Q115" s="91"/>
      <c r="R115" s="95"/>
      <c r="S115" s="95"/>
      <c r="T115" s="95"/>
      <c r="U115" s="95"/>
      <c r="V115" s="95"/>
      <c r="W115" s="95"/>
      <c r="X115" s="95"/>
      <c r="Y115" s="95"/>
      <c r="Z115" s="91"/>
      <c r="AA115" s="95"/>
      <c r="AB115" s="95"/>
      <c r="AC115" s="95"/>
      <c r="AD115" s="95"/>
      <c r="AE115" s="91"/>
      <c r="AF115" s="95"/>
      <c r="AG115" s="95"/>
      <c r="AH115" s="95"/>
      <c r="AI115" s="95"/>
      <c r="AJ115" s="91"/>
      <c r="AK115" s="95"/>
      <c r="AL115" s="114"/>
      <c r="AM115" s="96"/>
      <c r="AN115" s="96"/>
      <c r="AO115" s="96"/>
      <c r="AP115" s="97"/>
    </row>
    <row r="116" spans="1:42" ht="13.5" customHeight="1">
      <c r="A116" s="154"/>
      <c r="B116" s="91"/>
      <c r="C116" s="91"/>
      <c r="D116" s="91"/>
      <c r="E116" s="91"/>
      <c r="F116" s="91"/>
      <c r="G116" s="91"/>
      <c r="H116" s="91"/>
      <c r="I116" s="91"/>
      <c r="J116" s="93"/>
      <c r="K116" s="94"/>
      <c r="L116" s="94"/>
      <c r="M116" s="94"/>
      <c r="N116" s="91"/>
      <c r="O116" s="91"/>
      <c r="P116" s="91"/>
      <c r="Q116" s="91"/>
      <c r="R116" s="95"/>
      <c r="S116" s="95"/>
      <c r="T116" s="95"/>
      <c r="U116" s="95"/>
      <c r="V116" s="95"/>
      <c r="W116" s="95"/>
      <c r="X116" s="95"/>
      <c r="Y116" s="95"/>
      <c r="Z116" s="91"/>
      <c r="AA116" s="95"/>
      <c r="AB116" s="95"/>
      <c r="AC116" s="95"/>
      <c r="AD116" s="95"/>
      <c r="AE116" s="91"/>
      <c r="AF116" s="95"/>
      <c r="AG116" s="95"/>
      <c r="AH116" s="95"/>
      <c r="AI116" s="95"/>
      <c r="AJ116" s="91"/>
      <c r="AK116" s="95"/>
      <c r="AL116" s="114"/>
      <c r="AM116" s="96"/>
      <c r="AN116" s="96"/>
      <c r="AO116" s="96"/>
      <c r="AP116" s="97"/>
    </row>
    <row r="117" spans="1:42" ht="13.5" customHeight="1">
      <c r="A117" s="154"/>
      <c r="B117" s="91"/>
      <c r="C117" s="91"/>
      <c r="D117" s="91"/>
      <c r="E117" s="91"/>
      <c r="F117" s="91"/>
      <c r="G117" s="91"/>
      <c r="H117" s="91"/>
      <c r="I117" s="91"/>
      <c r="J117" s="93"/>
      <c r="K117" s="94"/>
      <c r="L117" s="94"/>
      <c r="M117" s="94"/>
      <c r="N117" s="91"/>
      <c r="O117" s="91"/>
      <c r="P117" s="91"/>
      <c r="Q117" s="91"/>
      <c r="R117" s="95"/>
      <c r="S117" s="95"/>
      <c r="T117" s="95"/>
      <c r="U117" s="95"/>
      <c r="V117" s="95"/>
      <c r="W117" s="95"/>
      <c r="X117" s="95"/>
      <c r="Y117" s="95"/>
      <c r="Z117" s="91"/>
      <c r="AA117" s="95"/>
      <c r="AB117" s="95"/>
      <c r="AC117" s="95"/>
      <c r="AD117" s="95"/>
      <c r="AE117" s="91"/>
      <c r="AF117" s="95"/>
      <c r="AG117" s="95"/>
      <c r="AH117" s="95"/>
      <c r="AI117" s="95"/>
      <c r="AJ117" s="91"/>
      <c r="AK117" s="95"/>
      <c r="AL117" s="114"/>
      <c r="AM117" s="96"/>
      <c r="AN117" s="96"/>
      <c r="AO117" s="96"/>
      <c r="AP117" s="97"/>
    </row>
    <row r="118" spans="1:42" ht="13.5" customHeight="1">
      <c r="A118" s="154"/>
      <c r="B118" s="91"/>
      <c r="C118" s="91"/>
      <c r="D118" s="91"/>
      <c r="E118" s="91"/>
      <c r="F118" s="91"/>
      <c r="G118" s="91"/>
      <c r="H118" s="91"/>
      <c r="I118" s="91"/>
      <c r="J118" s="93"/>
      <c r="K118" s="94"/>
      <c r="L118" s="94"/>
      <c r="M118" s="94"/>
      <c r="N118" s="91"/>
      <c r="O118" s="91"/>
      <c r="P118" s="91"/>
      <c r="Q118" s="91"/>
      <c r="R118" s="95"/>
      <c r="S118" s="95"/>
      <c r="T118" s="95"/>
      <c r="U118" s="95"/>
      <c r="V118" s="95"/>
      <c r="W118" s="95"/>
      <c r="X118" s="95"/>
      <c r="Y118" s="95"/>
      <c r="Z118" s="91"/>
      <c r="AA118" s="95"/>
      <c r="AB118" s="95"/>
      <c r="AC118" s="95"/>
      <c r="AD118" s="95"/>
      <c r="AE118" s="91"/>
      <c r="AF118" s="95"/>
      <c r="AG118" s="95"/>
      <c r="AH118" s="95"/>
      <c r="AI118" s="95"/>
      <c r="AJ118" s="91"/>
      <c r="AK118" s="95"/>
      <c r="AL118" s="114"/>
      <c r="AM118" s="96"/>
      <c r="AN118" s="96"/>
      <c r="AO118" s="96"/>
      <c r="AP118" s="97"/>
    </row>
    <row r="119" spans="1:42" ht="13.5" customHeight="1">
      <c r="A119" s="154"/>
      <c r="B119" s="91"/>
      <c r="C119" s="91"/>
      <c r="D119" s="91"/>
      <c r="E119" s="91"/>
      <c r="F119" s="91"/>
      <c r="G119" s="91"/>
      <c r="H119" s="91"/>
      <c r="I119" s="91"/>
      <c r="J119" s="93"/>
      <c r="K119" s="94"/>
      <c r="L119" s="94"/>
      <c r="M119" s="94"/>
      <c r="N119" s="91"/>
      <c r="O119" s="91"/>
      <c r="P119" s="91"/>
      <c r="Q119" s="91"/>
      <c r="R119" s="95"/>
      <c r="S119" s="95"/>
      <c r="T119" s="95"/>
      <c r="U119" s="95"/>
      <c r="V119" s="95"/>
      <c r="W119" s="95"/>
      <c r="X119" s="95"/>
      <c r="Y119" s="95"/>
      <c r="Z119" s="91"/>
      <c r="AA119" s="95"/>
      <c r="AB119" s="95"/>
      <c r="AC119" s="95"/>
      <c r="AD119" s="95"/>
      <c r="AE119" s="91"/>
      <c r="AF119" s="95"/>
      <c r="AG119" s="95"/>
      <c r="AH119" s="95"/>
      <c r="AI119" s="95"/>
      <c r="AJ119" s="91"/>
      <c r="AK119" s="95"/>
      <c r="AL119" s="114"/>
      <c r="AM119" s="96"/>
      <c r="AN119" s="96"/>
      <c r="AO119" s="96"/>
      <c r="AP119" s="97"/>
    </row>
    <row r="120" spans="1:42" ht="13.5" customHeight="1">
      <c r="A120" s="154"/>
      <c r="B120" s="91"/>
      <c r="C120" s="91"/>
      <c r="D120" s="91"/>
      <c r="E120" s="91"/>
      <c r="F120" s="91"/>
      <c r="G120" s="91"/>
      <c r="H120" s="91"/>
      <c r="I120" s="91"/>
      <c r="J120" s="93"/>
      <c r="K120" s="94"/>
      <c r="L120" s="94"/>
      <c r="M120" s="94"/>
      <c r="N120" s="91"/>
      <c r="O120" s="91"/>
      <c r="P120" s="91"/>
      <c r="Q120" s="91"/>
      <c r="R120" s="95"/>
      <c r="S120" s="95"/>
      <c r="T120" s="95"/>
      <c r="U120" s="95"/>
      <c r="V120" s="95"/>
      <c r="W120" s="95"/>
      <c r="X120" s="95"/>
      <c r="Y120" s="95"/>
      <c r="Z120" s="91"/>
      <c r="AA120" s="95"/>
      <c r="AB120" s="95"/>
      <c r="AC120" s="95"/>
      <c r="AD120" s="95"/>
      <c r="AE120" s="91"/>
      <c r="AF120" s="95"/>
      <c r="AG120" s="95"/>
      <c r="AH120" s="95"/>
      <c r="AI120" s="95"/>
      <c r="AJ120" s="91"/>
      <c r="AK120" s="95"/>
      <c r="AL120" s="114"/>
      <c r="AM120" s="96"/>
      <c r="AN120" s="96"/>
      <c r="AO120" s="96"/>
      <c r="AP120" s="97"/>
    </row>
    <row r="121" spans="1:42" ht="13.5" customHeight="1">
      <c r="A121" s="154"/>
      <c r="B121" s="91"/>
      <c r="C121" s="91"/>
      <c r="D121" s="91"/>
      <c r="E121" s="91"/>
      <c r="F121" s="91"/>
      <c r="G121" s="91"/>
      <c r="H121" s="91"/>
      <c r="I121" s="91"/>
      <c r="J121" s="93"/>
      <c r="K121" s="94"/>
      <c r="L121" s="94"/>
      <c r="M121" s="94"/>
      <c r="N121" s="91"/>
      <c r="O121" s="91"/>
      <c r="P121" s="91"/>
      <c r="Q121" s="91"/>
      <c r="R121" s="95"/>
      <c r="S121" s="95"/>
      <c r="T121" s="95"/>
      <c r="U121" s="95"/>
      <c r="V121" s="95"/>
      <c r="W121" s="95"/>
      <c r="X121" s="95"/>
      <c r="Y121" s="95"/>
      <c r="Z121" s="91"/>
      <c r="AA121" s="95"/>
      <c r="AB121" s="95"/>
      <c r="AC121" s="95"/>
      <c r="AD121" s="95"/>
      <c r="AE121" s="91"/>
      <c r="AF121" s="95"/>
      <c r="AG121" s="95"/>
      <c r="AH121" s="95"/>
      <c r="AI121" s="95"/>
      <c r="AJ121" s="91"/>
      <c r="AK121" s="95"/>
      <c r="AL121" s="114"/>
      <c r="AM121" s="96"/>
      <c r="AN121" s="96"/>
      <c r="AO121" s="96"/>
      <c r="AP121" s="97"/>
    </row>
    <row r="122" spans="1:42" ht="13.5" customHeight="1">
      <c r="A122" s="154"/>
      <c r="B122" s="91"/>
      <c r="C122" s="91"/>
      <c r="D122" s="91"/>
      <c r="E122" s="91"/>
      <c r="F122" s="91"/>
      <c r="G122" s="91"/>
      <c r="H122" s="91"/>
      <c r="I122" s="91"/>
      <c r="J122" s="93"/>
      <c r="K122" s="94"/>
      <c r="L122" s="94"/>
      <c r="M122" s="94"/>
      <c r="N122" s="91"/>
      <c r="O122" s="91"/>
      <c r="P122" s="91"/>
      <c r="Q122" s="91"/>
      <c r="R122" s="95"/>
      <c r="S122" s="95"/>
      <c r="T122" s="95"/>
      <c r="U122" s="95"/>
      <c r="V122" s="95"/>
      <c r="W122" s="95"/>
      <c r="X122" s="95"/>
      <c r="Y122" s="95"/>
      <c r="Z122" s="91"/>
      <c r="AA122" s="95"/>
      <c r="AB122" s="95"/>
      <c r="AC122" s="95"/>
      <c r="AD122" s="95"/>
      <c r="AE122" s="91"/>
      <c r="AF122" s="95"/>
      <c r="AG122" s="95"/>
      <c r="AH122" s="95"/>
      <c r="AI122" s="95"/>
      <c r="AJ122" s="91"/>
      <c r="AK122" s="95"/>
      <c r="AL122" s="114"/>
      <c r="AM122" s="96"/>
      <c r="AN122" s="96"/>
      <c r="AO122" s="96"/>
      <c r="AP122" s="97"/>
    </row>
    <row r="123" spans="1:42" ht="13.5" customHeight="1">
      <c r="A123" s="154"/>
      <c r="B123" s="91"/>
      <c r="C123" s="91"/>
      <c r="D123" s="91"/>
      <c r="E123" s="91"/>
      <c r="F123" s="91"/>
      <c r="G123" s="91"/>
      <c r="H123" s="91"/>
      <c r="I123" s="91"/>
      <c r="J123" s="93"/>
      <c r="K123" s="94"/>
      <c r="L123" s="94"/>
      <c r="M123" s="94"/>
      <c r="N123" s="91"/>
      <c r="O123" s="91"/>
      <c r="P123" s="91"/>
      <c r="Q123" s="91"/>
      <c r="R123" s="95"/>
      <c r="S123" s="95"/>
      <c r="T123" s="95"/>
      <c r="U123" s="95"/>
      <c r="V123" s="95"/>
      <c r="W123" s="95"/>
      <c r="X123" s="95"/>
      <c r="Y123" s="95"/>
      <c r="Z123" s="91"/>
      <c r="AA123" s="95"/>
      <c r="AB123" s="95"/>
      <c r="AC123" s="95"/>
      <c r="AD123" s="95"/>
      <c r="AE123" s="91"/>
      <c r="AF123" s="95"/>
      <c r="AG123" s="95"/>
      <c r="AH123" s="95"/>
      <c r="AI123" s="95"/>
      <c r="AJ123" s="91"/>
      <c r="AK123" s="95"/>
      <c r="AL123" s="114"/>
      <c r="AM123" s="96"/>
      <c r="AN123" s="96"/>
      <c r="AO123" s="96"/>
      <c r="AP123" s="97"/>
    </row>
    <row r="124" spans="1:42" ht="13.5" customHeight="1">
      <c r="A124" s="154"/>
      <c r="B124" s="91"/>
      <c r="C124" s="91"/>
      <c r="D124" s="91"/>
      <c r="E124" s="91"/>
      <c r="F124" s="91"/>
      <c r="G124" s="91"/>
      <c r="H124" s="91"/>
      <c r="I124" s="91"/>
      <c r="J124" s="93"/>
      <c r="K124" s="94"/>
      <c r="L124" s="94"/>
      <c r="M124" s="94"/>
      <c r="N124" s="91"/>
      <c r="O124" s="91"/>
      <c r="P124" s="91"/>
      <c r="Q124" s="91"/>
      <c r="R124" s="95"/>
      <c r="S124" s="95"/>
      <c r="T124" s="95"/>
      <c r="U124" s="95"/>
      <c r="V124" s="95"/>
      <c r="W124" s="95"/>
      <c r="X124" s="95"/>
      <c r="Y124" s="95"/>
      <c r="Z124" s="91"/>
      <c r="AA124" s="95"/>
      <c r="AB124" s="95"/>
      <c r="AC124" s="95"/>
      <c r="AD124" s="95"/>
      <c r="AE124" s="91"/>
      <c r="AF124" s="95"/>
      <c r="AG124" s="95"/>
      <c r="AH124" s="95"/>
      <c r="AI124" s="95"/>
      <c r="AJ124" s="91"/>
      <c r="AK124" s="95"/>
      <c r="AL124" s="114"/>
      <c r="AM124" s="96"/>
      <c r="AN124" s="96"/>
      <c r="AO124" s="96"/>
      <c r="AP124" s="97"/>
    </row>
    <row r="125" spans="1:42" ht="13.5" customHeight="1">
      <c r="A125" s="154"/>
      <c r="B125" s="91"/>
      <c r="C125" s="91"/>
      <c r="D125" s="91"/>
      <c r="E125" s="91"/>
      <c r="F125" s="91"/>
      <c r="G125" s="91"/>
      <c r="H125" s="91"/>
      <c r="I125" s="91"/>
      <c r="J125" s="93"/>
      <c r="K125" s="94"/>
      <c r="L125" s="94"/>
      <c r="M125" s="94"/>
      <c r="N125" s="91"/>
      <c r="O125" s="91"/>
      <c r="P125" s="91"/>
      <c r="Q125" s="91"/>
      <c r="R125" s="95"/>
      <c r="S125" s="95"/>
      <c r="T125" s="95"/>
      <c r="U125" s="95"/>
      <c r="V125" s="95"/>
      <c r="W125" s="95"/>
      <c r="X125" s="95"/>
      <c r="Y125" s="95"/>
      <c r="Z125" s="91"/>
      <c r="AA125" s="95"/>
      <c r="AB125" s="95"/>
      <c r="AC125" s="95"/>
      <c r="AD125" s="95"/>
      <c r="AE125" s="91"/>
      <c r="AF125" s="95"/>
      <c r="AG125" s="95"/>
      <c r="AH125" s="95"/>
      <c r="AI125" s="95"/>
      <c r="AJ125" s="91"/>
      <c r="AK125" s="95"/>
      <c r="AL125" s="114"/>
      <c r="AM125" s="96"/>
      <c r="AN125" s="96"/>
      <c r="AO125" s="96"/>
      <c r="AP125" s="97"/>
    </row>
    <row r="126" spans="1:42" ht="13.5" customHeight="1">
      <c r="A126" s="154"/>
      <c r="B126" s="91"/>
      <c r="C126" s="91"/>
      <c r="D126" s="91"/>
      <c r="E126" s="91"/>
      <c r="F126" s="91"/>
      <c r="G126" s="91"/>
      <c r="H126" s="91"/>
      <c r="I126" s="91"/>
      <c r="J126" s="93"/>
      <c r="K126" s="94"/>
      <c r="L126" s="94"/>
      <c r="M126" s="94"/>
      <c r="N126" s="91"/>
      <c r="O126" s="91"/>
      <c r="P126" s="91"/>
      <c r="Q126" s="91"/>
      <c r="R126" s="95"/>
      <c r="S126" s="95"/>
      <c r="T126" s="95"/>
      <c r="U126" s="95"/>
      <c r="V126" s="95"/>
      <c r="W126" s="95"/>
      <c r="X126" s="95"/>
      <c r="Y126" s="95"/>
      <c r="Z126" s="91"/>
      <c r="AA126" s="95"/>
      <c r="AB126" s="95"/>
      <c r="AC126" s="95"/>
      <c r="AD126" s="95"/>
      <c r="AE126" s="91"/>
      <c r="AF126" s="95"/>
      <c r="AG126" s="95"/>
      <c r="AH126" s="95"/>
      <c r="AI126" s="95"/>
      <c r="AJ126" s="91"/>
      <c r="AK126" s="95"/>
      <c r="AL126" s="114"/>
      <c r="AM126" s="96"/>
      <c r="AN126" s="96"/>
      <c r="AO126" s="96"/>
      <c r="AP126" s="97"/>
    </row>
    <row r="127" spans="1:42" ht="13.5" customHeight="1">
      <c r="A127" s="154"/>
      <c r="B127" s="91"/>
      <c r="C127" s="91"/>
      <c r="D127" s="91"/>
      <c r="E127" s="91"/>
      <c r="F127" s="91"/>
      <c r="G127" s="91"/>
      <c r="H127" s="91"/>
      <c r="I127" s="91"/>
      <c r="J127" s="93"/>
      <c r="K127" s="94"/>
      <c r="L127" s="94"/>
      <c r="M127" s="94"/>
      <c r="N127" s="91"/>
      <c r="O127" s="91"/>
      <c r="P127" s="91"/>
      <c r="Q127" s="91"/>
      <c r="R127" s="95"/>
      <c r="S127" s="95"/>
      <c r="T127" s="95"/>
      <c r="U127" s="95"/>
      <c r="V127" s="95"/>
      <c r="W127" s="95"/>
      <c r="X127" s="95"/>
      <c r="Y127" s="95"/>
      <c r="Z127" s="91"/>
      <c r="AA127" s="95"/>
      <c r="AB127" s="95"/>
      <c r="AC127" s="95"/>
      <c r="AD127" s="95"/>
      <c r="AE127" s="91"/>
      <c r="AF127" s="95"/>
      <c r="AG127" s="95"/>
      <c r="AH127" s="95"/>
      <c r="AI127" s="95"/>
      <c r="AJ127" s="91"/>
      <c r="AK127" s="95"/>
      <c r="AL127" s="114"/>
      <c r="AM127" s="96"/>
      <c r="AN127" s="96"/>
      <c r="AO127" s="96"/>
      <c r="AP127" s="97"/>
    </row>
    <row r="128" spans="1:42" ht="13.5" customHeight="1">
      <c r="A128" s="154"/>
      <c r="B128" s="91"/>
      <c r="C128" s="91"/>
      <c r="D128" s="91"/>
      <c r="E128" s="91"/>
      <c r="F128" s="91"/>
      <c r="G128" s="91"/>
      <c r="H128" s="91"/>
      <c r="I128" s="91"/>
      <c r="J128" s="93"/>
      <c r="K128" s="94"/>
      <c r="L128" s="94"/>
      <c r="M128" s="94"/>
      <c r="N128" s="91"/>
      <c r="O128" s="91"/>
      <c r="P128" s="91"/>
      <c r="Q128" s="91"/>
      <c r="R128" s="95"/>
      <c r="S128" s="95"/>
      <c r="T128" s="95"/>
      <c r="U128" s="95"/>
      <c r="V128" s="95"/>
      <c r="W128" s="95"/>
      <c r="X128" s="95"/>
      <c r="Y128" s="95"/>
      <c r="Z128" s="91"/>
      <c r="AA128" s="95"/>
      <c r="AB128" s="95"/>
      <c r="AC128" s="95"/>
      <c r="AD128" s="95"/>
      <c r="AE128" s="91"/>
      <c r="AF128" s="95"/>
      <c r="AG128" s="95"/>
      <c r="AH128" s="95"/>
      <c r="AI128" s="95"/>
      <c r="AJ128" s="91"/>
      <c r="AK128" s="95"/>
      <c r="AL128" s="114"/>
      <c r="AM128" s="96"/>
      <c r="AN128" s="96"/>
      <c r="AO128" s="96"/>
      <c r="AP128" s="97"/>
    </row>
    <row r="129" spans="1:42" ht="13.5" customHeight="1">
      <c r="A129" s="154"/>
      <c r="B129" s="91"/>
      <c r="C129" s="91"/>
      <c r="D129" s="91"/>
      <c r="E129" s="91"/>
      <c r="F129" s="91"/>
      <c r="G129" s="91"/>
      <c r="H129" s="91"/>
      <c r="I129" s="91"/>
      <c r="J129" s="93"/>
      <c r="K129" s="94"/>
      <c r="L129" s="94"/>
      <c r="M129" s="94"/>
      <c r="N129" s="91"/>
      <c r="O129" s="91"/>
      <c r="P129" s="91"/>
      <c r="Q129" s="91"/>
      <c r="R129" s="95"/>
      <c r="S129" s="95"/>
      <c r="T129" s="95"/>
      <c r="U129" s="95"/>
      <c r="V129" s="95"/>
      <c r="W129" s="95"/>
      <c r="X129" s="95"/>
      <c r="Y129" s="95"/>
      <c r="Z129" s="91"/>
      <c r="AA129" s="95"/>
      <c r="AB129" s="95"/>
      <c r="AC129" s="95"/>
      <c r="AD129" s="95"/>
      <c r="AE129" s="91"/>
      <c r="AF129" s="95"/>
      <c r="AG129" s="95"/>
      <c r="AH129" s="95"/>
      <c r="AI129" s="95"/>
      <c r="AJ129" s="91"/>
      <c r="AK129" s="95"/>
      <c r="AL129" s="114"/>
      <c r="AM129" s="96"/>
      <c r="AN129" s="96"/>
      <c r="AO129" s="96"/>
      <c r="AP129" s="97"/>
    </row>
    <row r="130" spans="1:42" ht="13.5" customHeight="1">
      <c r="A130" s="154"/>
      <c r="B130" s="91"/>
      <c r="C130" s="91"/>
      <c r="D130" s="91"/>
      <c r="E130" s="91"/>
      <c r="F130" s="91"/>
      <c r="G130" s="91"/>
      <c r="H130" s="91"/>
      <c r="I130" s="91"/>
      <c r="J130" s="93"/>
      <c r="K130" s="94"/>
      <c r="L130" s="94"/>
      <c r="M130" s="94"/>
      <c r="N130" s="91"/>
      <c r="O130" s="91"/>
      <c r="P130" s="91"/>
      <c r="Q130" s="91"/>
      <c r="R130" s="95"/>
      <c r="S130" s="95"/>
      <c r="T130" s="95"/>
      <c r="U130" s="95"/>
      <c r="V130" s="95"/>
      <c r="W130" s="95"/>
      <c r="X130" s="95"/>
      <c r="Y130" s="95"/>
      <c r="Z130" s="91"/>
      <c r="AA130" s="95"/>
      <c r="AB130" s="95"/>
      <c r="AC130" s="95"/>
      <c r="AD130" s="95"/>
      <c r="AE130" s="91"/>
      <c r="AF130" s="95"/>
      <c r="AG130" s="95"/>
      <c r="AH130" s="95"/>
      <c r="AI130" s="95"/>
      <c r="AJ130" s="91"/>
      <c r="AK130" s="95"/>
      <c r="AL130" s="114"/>
      <c r="AM130" s="96"/>
      <c r="AN130" s="96"/>
      <c r="AO130" s="96"/>
      <c r="AP130" s="97"/>
    </row>
    <row r="131" spans="1:42" ht="13.5" customHeight="1">
      <c r="A131" s="154"/>
      <c r="B131" s="91"/>
      <c r="C131" s="91"/>
      <c r="D131" s="91"/>
      <c r="E131" s="91"/>
      <c r="F131" s="91"/>
      <c r="G131" s="91"/>
      <c r="H131" s="91"/>
      <c r="I131" s="91"/>
      <c r="J131" s="93"/>
      <c r="K131" s="94"/>
      <c r="L131" s="94"/>
      <c r="M131" s="94"/>
      <c r="N131" s="91"/>
      <c r="O131" s="91"/>
      <c r="P131" s="91"/>
      <c r="Q131" s="91"/>
      <c r="R131" s="95"/>
      <c r="S131" s="95"/>
      <c r="T131" s="95"/>
      <c r="U131" s="95"/>
      <c r="V131" s="95"/>
      <c r="W131" s="95"/>
      <c r="X131" s="95"/>
      <c r="Y131" s="95"/>
      <c r="Z131" s="91"/>
      <c r="AA131" s="95"/>
      <c r="AB131" s="95"/>
      <c r="AC131" s="95"/>
      <c r="AD131" s="95"/>
      <c r="AE131" s="91"/>
      <c r="AF131" s="95"/>
      <c r="AG131" s="95"/>
      <c r="AH131" s="95"/>
      <c r="AI131" s="95"/>
      <c r="AJ131" s="91"/>
      <c r="AK131" s="95"/>
      <c r="AL131" s="114"/>
      <c r="AM131" s="96"/>
      <c r="AN131" s="96"/>
      <c r="AO131" s="96"/>
      <c r="AP131" s="97"/>
    </row>
    <row r="132" spans="1:42" ht="13.5" customHeight="1">
      <c r="A132" s="154"/>
      <c r="B132" s="91"/>
      <c r="C132" s="91"/>
      <c r="D132" s="91"/>
      <c r="E132" s="91"/>
      <c r="F132" s="91"/>
      <c r="G132" s="91"/>
      <c r="H132" s="91"/>
      <c r="I132" s="91"/>
      <c r="J132" s="93"/>
      <c r="K132" s="94"/>
      <c r="L132" s="94"/>
      <c r="M132" s="94"/>
      <c r="N132" s="91"/>
      <c r="O132" s="91"/>
      <c r="P132" s="91"/>
      <c r="Q132" s="91"/>
      <c r="R132" s="95"/>
      <c r="S132" s="95"/>
      <c r="T132" s="95"/>
      <c r="U132" s="95"/>
      <c r="V132" s="95"/>
      <c r="W132" s="95"/>
      <c r="X132" s="95"/>
      <c r="Y132" s="95"/>
      <c r="Z132" s="91"/>
      <c r="AA132" s="95"/>
      <c r="AB132" s="95"/>
      <c r="AC132" s="95"/>
      <c r="AD132" s="95"/>
      <c r="AE132" s="91"/>
      <c r="AF132" s="95"/>
      <c r="AG132" s="95"/>
      <c r="AH132" s="95"/>
      <c r="AI132" s="95"/>
      <c r="AJ132" s="91"/>
      <c r="AK132" s="95"/>
      <c r="AL132" s="114"/>
      <c r="AM132" s="96"/>
      <c r="AN132" s="96"/>
      <c r="AO132" s="96"/>
      <c r="AP132" s="97"/>
    </row>
    <row r="133" spans="1:42" ht="13.5" customHeight="1">
      <c r="A133" s="154"/>
      <c r="B133" s="91"/>
      <c r="C133" s="91"/>
      <c r="D133" s="91"/>
      <c r="E133" s="91"/>
      <c r="F133" s="91"/>
      <c r="G133" s="91"/>
      <c r="H133" s="91"/>
      <c r="I133" s="91"/>
      <c r="J133" s="93"/>
      <c r="K133" s="94"/>
      <c r="L133" s="94"/>
      <c r="M133" s="94"/>
      <c r="N133" s="91"/>
      <c r="O133" s="91"/>
      <c r="P133" s="91"/>
      <c r="Q133" s="91"/>
      <c r="R133" s="95"/>
      <c r="S133" s="95"/>
      <c r="T133" s="95"/>
      <c r="U133" s="95"/>
      <c r="V133" s="95"/>
      <c r="W133" s="95"/>
      <c r="X133" s="95"/>
      <c r="Y133" s="95"/>
      <c r="Z133" s="91"/>
      <c r="AA133" s="95"/>
      <c r="AB133" s="95"/>
      <c r="AC133" s="95"/>
      <c r="AD133" s="95"/>
      <c r="AE133" s="91"/>
      <c r="AF133" s="95"/>
      <c r="AG133" s="95"/>
      <c r="AH133" s="95"/>
      <c r="AI133" s="95"/>
      <c r="AJ133" s="91"/>
      <c r="AK133" s="95"/>
      <c r="AL133" s="114"/>
      <c r="AM133" s="96"/>
      <c r="AN133" s="96"/>
      <c r="AO133" s="96"/>
      <c r="AP133" s="97"/>
    </row>
    <row r="134" spans="1:42" ht="13.5" customHeight="1">
      <c r="A134" s="154"/>
      <c r="B134" s="91"/>
      <c r="C134" s="91"/>
      <c r="D134" s="91"/>
      <c r="E134" s="91"/>
      <c r="F134" s="91"/>
      <c r="G134" s="91"/>
      <c r="H134" s="91"/>
      <c r="I134" s="91"/>
      <c r="J134" s="93"/>
      <c r="K134" s="94"/>
      <c r="L134" s="94"/>
      <c r="M134" s="94"/>
      <c r="N134" s="91"/>
      <c r="O134" s="91"/>
      <c r="P134" s="91"/>
      <c r="Q134" s="91"/>
      <c r="R134" s="95"/>
      <c r="S134" s="95"/>
      <c r="T134" s="95"/>
      <c r="U134" s="95"/>
      <c r="V134" s="95"/>
      <c r="W134" s="95"/>
      <c r="X134" s="95"/>
      <c r="Y134" s="95"/>
      <c r="Z134" s="91"/>
      <c r="AA134" s="95"/>
      <c r="AB134" s="95"/>
      <c r="AC134" s="95"/>
      <c r="AD134" s="95"/>
      <c r="AE134" s="91"/>
      <c r="AF134" s="95"/>
      <c r="AG134" s="95"/>
      <c r="AH134" s="95"/>
      <c r="AI134" s="95"/>
      <c r="AJ134" s="91"/>
      <c r="AK134" s="95"/>
      <c r="AL134" s="114"/>
      <c r="AM134" s="96"/>
      <c r="AN134" s="96"/>
      <c r="AO134" s="96"/>
      <c r="AP134" s="97"/>
    </row>
    <row r="135" spans="1:42" ht="13.5" customHeight="1">
      <c r="A135" s="154"/>
      <c r="B135" s="91"/>
      <c r="C135" s="91"/>
      <c r="D135" s="91"/>
      <c r="E135" s="91"/>
      <c r="F135" s="91"/>
      <c r="G135" s="91"/>
      <c r="H135" s="91"/>
      <c r="I135" s="91"/>
      <c r="J135" s="93"/>
      <c r="K135" s="94"/>
      <c r="L135" s="94"/>
      <c r="M135" s="94"/>
      <c r="N135" s="91"/>
      <c r="O135" s="91"/>
      <c r="P135" s="91"/>
      <c r="Q135" s="91"/>
      <c r="R135" s="95"/>
      <c r="S135" s="95"/>
      <c r="T135" s="95"/>
      <c r="U135" s="95"/>
      <c r="V135" s="95"/>
      <c r="W135" s="95"/>
      <c r="X135" s="95"/>
      <c r="Y135" s="95"/>
      <c r="Z135" s="91"/>
      <c r="AA135" s="95"/>
      <c r="AB135" s="95"/>
      <c r="AC135" s="95"/>
      <c r="AD135" s="95"/>
      <c r="AE135" s="91"/>
      <c r="AF135" s="95"/>
      <c r="AG135" s="95"/>
      <c r="AH135" s="95"/>
      <c r="AI135" s="95"/>
      <c r="AJ135" s="91"/>
      <c r="AK135" s="95"/>
      <c r="AL135" s="114"/>
      <c r="AM135" s="96"/>
      <c r="AN135" s="96"/>
      <c r="AO135" s="96"/>
      <c r="AP135" s="97"/>
    </row>
    <row r="136" spans="1:42" ht="13.5" customHeight="1">
      <c r="A136" s="154"/>
      <c r="B136" s="91"/>
      <c r="C136" s="91"/>
      <c r="D136" s="91"/>
      <c r="E136" s="91"/>
      <c r="F136" s="91"/>
      <c r="G136" s="91"/>
      <c r="H136" s="91"/>
      <c r="I136" s="91"/>
      <c r="J136" s="93"/>
      <c r="K136" s="94"/>
      <c r="L136" s="94"/>
      <c r="M136" s="94"/>
      <c r="N136" s="91"/>
      <c r="O136" s="91"/>
      <c r="P136" s="91"/>
      <c r="Q136" s="91"/>
      <c r="R136" s="95"/>
      <c r="S136" s="95"/>
      <c r="T136" s="95"/>
      <c r="U136" s="95"/>
      <c r="V136" s="95"/>
      <c r="W136" s="95"/>
      <c r="X136" s="95"/>
      <c r="Y136" s="95"/>
      <c r="Z136" s="91"/>
      <c r="AA136" s="95"/>
      <c r="AB136" s="95"/>
      <c r="AC136" s="95"/>
      <c r="AD136" s="95"/>
      <c r="AE136" s="91"/>
      <c r="AF136" s="95"/>
      <c r="AG136" s="95"/>
      <c r="AH136" s="95"/>
      <c r="AI136" s="95"/>
      <c r="AJ136" s="91"/>
      <c r="AK136" s="95"/>
      <c r="AL136" s="114"/>
      <c r="AM136" s="96"/>
      <c r="AN136" s="96"/>
      <c r="AO136" s="96"/>
      <c r="AP136" s="97"/>
    </row>
    <row r="137" spans="1:42" ht="13.5" customHeight="1">
      <c r="A137" s="154"/>
      <c r="B137" s="91"/>
      <c r="C137" s="91"/>
      <c r="D137" s="91"/>
      <c r="E137" s="91"/>
      <c r="F137" s="91"/>
      <c r="G137" s="91"/>
      <c r="H137" s="91"/>
      <c r="I137" s="91"/>
      <c r="J137" s="93"/>
      <c r="K137" s="94"/>
      <c r="L137" s="94"/>
      <c r="M137" s="94"/>
      <c r="N137" s="91"/>
      <c r="O137" s="91"/>
      <c r="P137" s="91"/>
      <c r="Q137" s="91"/>
      <c r="R137" s="95"/>
      <c r="S137" s="95"/>
      <c r="T137" s="95"/>
      <c r="U137" s="95"/>
      <c r="V137" s="95"/>
      <c r="W137" s="95"/>
      <c r="X137" s="95"/>
      <c r="Y137" s="95"/>
      <c r="Z137" s="91"/>
      <c r="AA137" s="95"/>
      <c r="AB137" s="95"/>
      <c r="AC137" s="95"/>
      <c r="AD137" s="95"/>
      <c r="AE137" s="91"/>
      <c r="AF137" s="95"/>
      <c r="AG137" s="95"/>
      <c r="AH137" s="95"/>
      <c r="AI137" s="95"/>
      <c r="AJ137" s="91"/>
      <c r="AK137" s="95"/>
      <c r="AL137" s="114"/>
      <c r="AM137" s="96"/>
      <c r="AN137" s="96"/>
      <c r="AO137" s="96"/>
      <c r="AP137" s="97"/>
    </row>
    <row r="138" spans="1:42" ht="13.5" customHeight="1">
      <c r="A138" s="154"/>
      <c r="B138" s="91"/>
      <c r="C138" s="91"/>
      <c r="D138" s="91"/>
      <c r="E138" s="91"/>
      <c r="F138" s="91"/>
      <c r="G138" s="91"/>
      <c r="H138" s="91"/>
      <c r="I138" s="91"/>
      <c r="J138" s="93"/>
      <c r="K138" s="94"/>
      <c r="L138" s="94"/>
      <c r="M138" s="94"/>
      <c r="N138" s="91"/>
      <c r="O138" s="91"/>
      <c r="P138" s="91"/>
      <c r="Q138" s="91"/>
      <c r="R138" s="95"/>
      <c r="S138" s="95"/>
      <c r="T138" s="95"/>
      <c r="U138" s="95"/>
      <c r="V138" s="95"/>
      <c r="W138" s="95"/>
      <c r="X138" s="95"/>
      <c r="Y138" s="95"/>
      <c r="Z138" s="91"/>
      <c r="AA138" s="95"/>
      <c r="AB138" s="95"/>
      <c r="AC138" s="95"/>
      <c r="AD138" s="95"/>
      <c r="AE138" s="91"/>
      <c r="AF138" s="95"/>
      <c r="AG138" s="95"/>
      <c r="AH138" s="95"/>
      <c r="AI138" s="95"/>
      <c r="AJ138" s="91"/>
      <c r="AK138" s="95"/>
      <c r="AL138" s="114"/>
      <c r="AM138" s="96"/>
      <c r="AN138" s="96"/>
      <c r="AO138" s="96"/>
      <c r="AP138" s="97"/>
    </row>
    <row r="139" spans="1:42" ht="13.5" customHeight="1">
      <c r="A139" s="154"/>
      <c r="B139" s="91"/>
      <c r="C139" s="91"/>
      <c r="D139" s="91"/>
      <c r="E139" s="91"/>
      <c r="F139" s="91"/>
      <c r="G139" s="91"/>
      <c r="H139" s="91"/>
      <c r="I139" s="91"/>
      <c r="J139" s="93"/>
      <c r="K139" s="94"/>
      <c r="L139" s="94"/>
      <c r="M139" s="94"/>
      <c r="N139" s="91"/>
      <c r="O139" s="91"/>
      <c r="P139" s="91"/>
      <c r="Q139" s="91"/>
      <c r="R139" s="95"/>
      <c r="S139" s="95"/>
      <c r="T139" s="95"/>
      <c r="U139" s="95"/>
      <c r="V139" s="95"/>
      <c r="W139" s="95"/>
      <c r="X139" s="95"/>
      <c r="Y139" s="95"/>
      <c r="Z139" s="91"/>
      <c r="AA139" s="95"/>
      <c r="AB139" s="95"/>
      <c r="AC139" s="95"/>
      <c r="AD139" s="95"/>
      <c r="AE139" s="91"/>
      <c r="AF139" s="95"/>
      <c r="AG139" s="95"/>
      <c r="AH139" s="95"/>
      <c r="AI139" s="95"/>
      <c r="AJ139" s="91"/>
      <c r="AK139" s="95"/>
      <c r="AL139" s="114"/>
      <c r="AM139" s="96"/>
      <c r="AN139" s="96"/>
      <c r="AO139" s="96"/>
      <c r="AP139" s="97"/>
    </row>
    <row r="140" spans="1:42" ht="13.5" customHeight="1">
      <c r="A140" s="154"/>
      <c r="B140" s="91"/>
      <c r="C140" s="91"/>
      <c r="D140" s="91"/>
      <c r="E140" s="91"/>
      <c r="F140" s="91"/>
      <c r="G140" s="91"/>
      <c r="H140" s="91"/>
      <c r="I140" s="91"/>
      <c r="J140" s="93"/>
      <c r="K140" s="94"/>
      <c r="L140" s="94"/>
      <c r="M140" s="94"/>
      <c r="N140" s="91"/>
      <c r="O140" s="91"/>
      <c r="P140" s="91"/>
      <c r="Q140" s="91"/>
      <c r="R140" s="95"/>
      <c r="S140" s="95"/>
      <c r="T140" s="95"/>
      <c r="U140" s="95"/>
      <c r="V140" s="95"/>
      <c r="W140" s="95"/>
      <c r="X140" s="95"/>
      <c r="Y140" s="95"/>
      <c r="Z140" s="91"/>
      <c r="AA140" s="95"/>
      <c r="AB140" s="95"/>
      <c r="AC140" s="95"/>
      <c r="AD140" s="95"/>
      <c r="AE140" s="91"/>
      <c r="AF140" s="95"/>
      <c r="AG140" s="95"/>
      <c r="AH140" s="95"/>
      <c r="AI140" s="95"/>
      <c r="AJ140" s="91"/>
      <c r="AK140" s="95"/>
      <c r="AL140" s="114"/>
      <c r="AM140" s="96"/>
      <c r="AN140" s="96"/>
      <c r="AO140" s="96"/>
      <c r="AP140" s="97"/>
    </row>
    <row r="141" spans="1:42" ht="13.5" customHeight="1">
      <c r="A141" s="154"/>
      <c r="B141" s="91"/>
      <c r="C141" s="91"/>
      <c r="D141" s="91"/>
      <c r="E141" s="91"/>
      <c r="F141" s="91"/>
      <c r="G141" s="91"/>
      <c r="H141" s="91"/>
      <c r="I141" s="91"/>
      <c r="J141" s="93"/>
      <c r="K141" s="94"/>
      <c r="L141" s="94"/>
      <c r="M141" s="94"/>
      <c r="N141" s="91"/>
      <c r="O141" s="91"/>
      <c r="P141" s="91"/>
      <c r="Q141" s="91"/>
      <c r="R141" s="95"/>
      <c r="S141" s="95"/>
      <c r="T141" s="95"/>
      <c r="U141" s="95"/>
      <c r="V141" s="95"/>
      <c r="W141" s="95"/>
      <c r="X141" s="95"/>
      <c r="Y141" s="95"/>
      <c r="Z141" s="91"/>
      <c r="AA141" s="95"/>
      <c r="AB141" s="95"/>
      <c r="AC141" s="95"/>
      <c r="AD141" s="95"/>
      <c r="AE141" s="91"/>
      <c r="AF141" s="95"/>
      <c r="AG141" s="95"/>
      <c r="AH141" s="95"/>
      <c r="AI141" s="95"/>
      <c r="AJ141" s="91"/>
      <c r="AK141" s="95"/>
      <c r="AL141" s="114"/>
      <c r="AM141" s="96"/>
      <c r="AN141" s="96"/>
      <c r="AO141" s="96"/>
      <c r="AP141" s="97"/>
    </row>
    <row r="142" spans="1:42" ht="13.5" customHeight="1">
      <c r="A142" s="154"/>
      <c r="B142" s="91"/>
      <c r="C142" s="91"/>
      <c r="D142" s="91"/>
      <c r="E142" s="91"/>
      <c r="F142" s="91"/>
      <c r="G142" s="91"/>
      <c r="H142" s="91"/>
      <c r="I142" s="91"/>
      <c r="J142" s="93"/>
      <c r="K142" s="94"/>
      <c r="L142" s="94"/>
      <c r="M142" s="94"/>
      <c r="N142" s="91"/>
      <c r="O142" s="91"/>
      <c r="P142" s="91"/>
      <c r="Q142" s="91"/>
      <c r="R142" s="95"/>
      <c r="S142" s="95"/>
      <c r="T142" s="95"/>
      <c r="U142" s="95"/>
      <c r="V142" s="95"/>
      <c r="W142" s="95"/>
      <c r="X142" s="95"/>
      <c r="Y142" s="95"/>
      <c r="Z142" s="91"/>
      <c r="AA142" s="95"/>
      <c r="AB142" s="95"/>
      <c r="AC142" s="95"/>
      <c r="AD142" s="95"/>
      <c r="AE142" s="91"/>
      <c r="AF142" s="95"/>
      <c r="AG142" s="95"/>
      <c r="AH142" s="95"/>
      <c r="AI142" s="95"/>
      <c r="AJ142" s="91"/>
      <c r="AK142" s="95"/>
      <c r="AL142" s="114"/>
      <c r="AM142" s="96"/>
      <c r="AN142" s="96"/>
      <c r="AO142" s="96"/>
      <c r="AP142" s="97"/>
    </row>
    <row r="143" spans="1:42" ht="13.5" customHeight="1">
      <c r="A143" s="154"/>
      <c r="B143" s="91"/>
      <c r="C143" s="91"/>
      <c r="D143" s="91"/>
      <c r="E143" s="91"/>
      <c r="F143" s="91"/>
      <c r="G143" s="91"/>
      <c r="H143" s="91"/>
      <c r="I143" s="91"/>
      <c r="J143" s="93"/>
      <c r="K143" s="94"/>
      <c r="L143" s="94"/>
      <c r="M143" s="94"/>
      <c r="N143" s="91"/>
      <c r="O143" s="91"/>
      <c r="P143" s="91"/>
      <c r="Q143" s="91"/>
      <c r="R143" s="95"/>
      <c r="S143" s="95"/>
      <c r="T143" s="95"/>
      <c r="U143" s="95"/>
      <c r="V143" s="95"/>
      <c r="W143" s="95"/>
      <c r="X143" s="95"/>
      <c r="Y143" s="95"/>
      <c r="Z143" s="91"/>
      <c r="AA143" s="95"/>
      <c r="AB143" s="95"/>
      <c r="AC143" s="95"/>
      <c r="AD143" s="95"/>
      <c r="AE143" s="91"/>
      <c r="AF143" s="95"/>
      <c r="AG143" s="95"/>
      <c r="AH143" s="95"/>
      <c r="AI143" s="95"/>
      <c r="AJ143" s="91"/>
      <c r="AK143" s="95"/>
      <c r="AL143" s="114"/>
      <c r="AM143" s="96"/>
      <c r="AN143" s="96"/>
      <c r="AO143" s="96"/>
      <c r="AP143" s="97"/>
    </row>
    <row r="144" spans="1:42" ht="13.5" customHeight="1">
      <c r="A144" s="154"/>
      <c r="B144" s="91"/>
      <c r="C144" s="91"/>
      <c r="D144" s="91"/>
      <c r="E144" s="91"/>
      <c r="F144" s="91"/>
      <c r="G144" s="91"/>
      <c r="H144" s="91"/>
      <c r="I144" s="91"/>
      <c r="J144" s="93"/>
      <c r="K144" s="94"/>
      <c r="L144" s="94"/>
      <c r="M144" s="94"/>
      <c r="N144" s="91"/>
      <c r="O144" s="91"/>
      <c r="P144" s="91"/>
      <c r="Q144" s="91"/>
      <c r="R144" s="95"/>
      <c r="S144" s="95"/>
      <c r="T144" s="95"/>
      <c r="U144" s="95"/>
      <c r="V144" s="95"/>
      <c r="W144" s="95"/>
      <c r="X144" s="95"/>
      <c r="Y144" s="95"/>
      <c r="Z144" s="91"/>
      <c r="AA144" s="95"/>
      <c r="AB144" s="95"/>
      <c r="AC144" s="95"/>
      <c r="AD144" s="95"/>
      <c r="AE144" s="91"/>
      <c r="AF144" s="95"/>
      <c r="AG144" s="95"/>
      <c r="AH144" s="95"/>
      <c r="AI144" s="95"/>
      <c r="AJ144" s="91"/>
      <c r="AK144" s="95"/>
      <c r="AL144" s="114"/>
      <c r="AM144" s="96"/>
      <c r="AN144" s="96"/>
      <c r="AO144" s="96"/>
      <c r="AP144" s="97"/>
    </row>
    <row r="145" spans="1:42" ht="13.5" customHeight="1">
      <c r="A145" s="154"/>
      <c r="B145" s="91"/>
      <c r="C145" s="91"/>
      <c r="D145" s="91"/>
      <c r="E145" s="91"/>
      <c r="F145" s="91"/>
      <c r="G145" s="91"/>
      <c r="H145" s="91"/>
      <c r="I145" s="91"/>
      <c r="J145" s="93"/>
      <c r="K145" s="94"/>
      <c r="L145" s="94"/>
      <c r="M145" s="94"/>
      <c r="N145" s="91"/>
      <c r="O145" s="91"/>
      <c r="P145" s="91"/>
      <c r="Q145" s="91"/>
      <c r="R145" s="95"/>
      <c r="S145" s="95"/>
      <c r="T145" s="95"/>
      <c r="U145" s="95"/>
      <c r="V145" s="95"/>
      <c r="W145" s="95"/>
      <c r="X145" s="95"/>
      <c r="Y145" s="95"/>
      <c r="Z145" s="91"/>
      <c r="AA145" s="95"/>
      <c r="AB145" s="95"/>
      <c r="AC145" s="95"/>
      <c r="AD145" s="95"/>
      <c r="AE145" s="91"/>
      <c r="AF145" s="95"/>
      <c r="AG145" s="95"/>
      <c r="AH145" s="95"/>
      <c r="AI145" s="95"/>
      <c r="AJ145" s="91"/>
      <c r="AK145" s="95"/>
      <c r="AL145" s="114"/>
      <c r="AM145" s="96"/>
      <c r="AN145" s="96"/>
      <c r="AO145" s="96"/>
      <c r="AP145" s="97"/>
    </row>
    <row r="146" spans="1:42" ht="13.5" customHeight="1">
      <c r="A146" s="154"/>
      <c r="B146" s="91"/>
      <c r="C146" s="91"/>
      <c r="D146" s="91"/>
      <c r="E146" s="91"/>
      <c r="F146" s="91"/>
      <c r="G146" s="91"/>
      <c r="H146" s="91"/>
      <c r="I146" s="91"/>
      <c r="J146" s="93"/>
      <c r="K146" s="94"/>
      <c r="L146" s="94"/>
      <c r="M146" s="94"/>
      <c r="N146" s="91"/>
      <c r="O146" s="91"/>
      <c r="P146" s="91"/>
      <c r="Q146" s="91"/>
      <c r="R146" s="95"/>
      <c r="S146" s="95"/>
      <c r="T146" s="95"/>
      <c r="U146" s="95"/>
      <c r="V146" s="95"/>
      <c r="W146" s="95"/>
      <c r="X146" s="95"/>
      <c r="Y146" s="95"/>
      <c r="Z146" s="91"/>
      <c r="AA146" s="95"/>
      <c r="AB146" s="95"/>
      <c r="AC146" s="95"/>
      <c r="AD146" s="95"/>
      <c r="AE146" s="91"/>
      <c r="AF146" s="95"/>
      <c r="AG146" s="95"/>
      <c r="AH146" s="95"/>
      <c r="AI146" s="95"/>
      <c r="AJ146" s="91"/>
      <c r="AK146" s="95"/>
      <c r="AL146" s="114"/>
      <c r="AM146" s="96"/>
      <c r="AN146" s="96"/>
      <c r="AO146" s="96"/>
      <c r="AP146" s="97"/>
    </row>
    <row r="147" spans="1:42" ht="13.5" customHeight="1">
      <c r="A147" s="154"/>
      <c r="B147" s="91"/>
      <c r="C147" s="91"/>
      <c r="D147" s="91"/>
      <c r="E147" s="91"/>
      <c r="F147" s="91"/>
      <c r="G147" s="91"/>
      <c r="H147" s="91"/>
      <c r="I147" s="91"/>
      <c r="J147" s="93"/>
      <c r="K147" s="94"/>
      <c r="L147" s="94"/>
      <c r="M147" s="94"/>
      <c r="N147" s="91"/>
      <c r="O147" s="91"/>
      <c r="P147" s="91"/>
      <c r="Q147" s="91"/>
      <c r="R147" s="95"/>
      <c r="S147" s="95"/>
      <c r="T147" s="95"/>
      <c r="U147" s="95"/>
      <c r="V147" s="95"/>
      <c r="W147" s="95"/>
      <c r="X147" s="95"/>
      <c r="Y147" s="95"/>
      <c r="Z147" s="91"/>
      <c r="AA147" s="95"/>
      <c r="AB147" s="95"/>
      <c r="AC147" s="95"/>
      <c r="AD147" s="95"/>
      <c r="AE147" s="91"/>
      <c r="AF147" s="95"/>
      <c r="AG147" s="95"/>
      <c r="AH147" s="95"/>
      <c r="AI147" s="95"/>
      <c r="AJ147" s="91"/>
      <c r="AK147" s="95"/>
      <c r="AL147" s="114"/>
      <c r="AM147" s="96"/>
      <c r="AN147" s="96"/>
      <c r="AO147" s="96"/>
      <c r="AP147" s="97"/>
    </row>
    <row r="148" spans="1:42" ht="13.5" customHeight="1">
      <c r="A148" s="154"/>
      <c r="B148" s="91"/>
      <c r="C148" s="91"/>
      <c r="D148" s="91"/>
      <c r="E148" s="91"/>
      <c r="F148" s="91"/>
      <c r="G148" s="91"/>
      <c r="H148" s="91"/>
      <c r="I148" s="91"/>
      <c r="J148" s="93"/>
      <c r="K148" s="94"/>
      <c r="L148" s="94"/>
      <c r="M148" s="94"/>
      <c r="N148" s="91"/>
      <c r="O148" s="91"/>
      <c r="P148" s="91"/>
      <c r="Q148" s="91"/>
      <c r="R148" s="95"/>
      <c r="S148" s="95"/>
      <c r="T148" s="95"/>
      <c r="U148" s="95"/>
      <c r="V148" s="95"/>
      <c r="W148" s="95"/>
      <c r="X148" s="95"/>
      <c r="Y148" s="95"/>
      <c r="Z148" s="91"/>
      <c r="AA148" s="95"/>
      <c r="AB148" s="95"/>
      <c r="AC148" s="95"/>
      <c r="AD148" s="95"/>
      <c r="AE148" s="91"/>
      <c r="AF148" s="95"/>
      <c r="AG148" s="95"/>
      <c r="AH148" s="95"/>
      <c r="AI148" s="95"/>
      <c r="AJ148" s="91"/>
      <c r="AK148" s="95"/>
      <c r="AL148" s="114"/>
      <c r="AM148" s="96"/>
      <c r="AN148" s="96"/>
      <c r="AO148" s="96"/>
      <c r="AP148" s="97"/>
    </row>
    <row r="149" spans="1:42" ht="13.5" customHeight="1">
      <c r="A149" s="154"/>
      <c r="B149" s="91"/>
      <c r="C149" s="91"/>
      <c r="D149" s="91"/>
      <c r="E149" s="91"/>
      <c r="F149" s="91"/>
      <c r="G149" s="91"/>
      <c r="H149" s="91"/>
      <c r="I149" s="91"/>
      <c r="J149" s="93"/>
      <c r="K149" s="94"/>
      <c r="L149" s="94"/>
      <c r="M149" s="94"/>
      <c r="N149" s="91"/>
      <c r="O149" s="91"/>
      <c r="P149" s="91"/>
      <c r="Q149" s="91"/>
      <c r="R149" s="95"/>
      <c r="S149" s="95"/>
      <c r="T149" s="95"/>
      <c r="U149" s="95"/>
      <c r="V149" s="95"/>
      <c r="W149" s="95"/>
      <c r="X149" s="95"/>
      <c r="Y149" s="95"/>
      <c r="Z149" s="91"/>
      <c r="AA149" s="95"/>
      <c r="AB149" s="95"/>
      <c r="AC149" s="95"/>
      <c r="AD149" s="95"/>
      <c r="AE149" s="91"/>
      <c r="AF149" s="95"/>
      <c r="AG149" s="95"/>
      <c r="AH149" s="95"/>
      <c r="AI149" s="95"/>
      <c r="AJ149" s="91"/>
      <c r="AK149" s="95"/>
      <c r="AL149" s="114"/>
      <c r="AM149" s="96"/>
      <c r="AN149" s="96"/>
      <c r="AO149" s="96"/>
      <c r="AP149" s="97"/>
    </row>
    <row r="150" spans="1:42" ht="13.5" customHeight="1">
      <c r="A150" s="154"/>
      <c r="B150" s="91"/>
      <c r="C150" s="91"/>
      <c r="D150" s="91"/>
      <c r="E150" s="91"/>
      <c r="F150" s="91"/>
      <c r="G150" s="91"/>
      <c r="H150" s="91"/>
      <c r="I150" s="91"/>
      <c r="J150" s="93"/>
      <c r="K150" s="94"/>
      <c r="L150" s="94"/>
      <c r="M150" s="94"/>
      <c r="N150" s="91"/>
      <c r="O150" s="91"/>
      <c r="P150" s="91"/>
      <c r="Q150" s="91"/>
      <c r="R150" s="95"/>
      <c r="S150" s="95"/>
      <c r="T150" s="95"/>
      <c r="U150" s="95"/>
      <c r="V150" s="95"/>
      <c r="W150" s="95"/>
      <c r="X150" s="95"/>
      <c r="Y150" s="95"/>
      <c r="Z150" s="91"/>
      <c r="AA150" s="95"/>
      <c r="AB150" s="95"/>
      <c r="AC150" s="95"/>
      <c r="AD150" s="95"/>
      <c r="AE150" s="91"/>
      <c r="AF150" s="95"/>
      <c r="AG150" s="95"/>
      <c r="AH150" s="95"/>
      <c r="AI150" s="95"/>
      <c r="AJ150" s="91"/>
      <c r="AK150" s="95"/>
      <c r="AL150" s="114"/>
      <c r="AM150" s="96"/>
      <c r="AN150" s="96"/>
      <c r="AO150" s="96"/>
      <c r="AP150" s="97"/>
    </row>
    <row r="151" spans="1:42" ht="13.5" customHeight="1">
      <c r="A151" s="154"/>
      <c r="B151" s="91"/>
      <c r="C151" s="91"/>
      <c r="D151" s="91"/>
      <c r="E151" s="91"/>
      <c r="F151" s="91"/>
      <c r="G151" s="91"/>
      <c r="H151" s="91"/>
      <c r="I151" s="91"/>
      <c r="J151" s="93"/>
      <c r="K151" s="94"/>
      <c r="L151" s="94"/>
      <c r="M151" s="94"/>
      <c r="N151" s="91"/>
      <c r="O151" s="91"/>
      <c r="P151" s="91"/>
      <c r="Q151" s="91"/>
      <c r="R151" s="95"/>
      <c r="S151" s="95"/>
      <c r="T151" s="95"/>
      <c r="U151" s="95"/>
      <c r="V151" s="95"/>
      <c r="W151" s="95"/>
      <c r="X151" s="95"/>
      <c r="Y151" s="95"/>
      <c r="Z151" s="91"/>
      <c r="AA151" s="95"/>
      <c r="AB151" s="95"/>
      <c r="AC151" s="95"/>
      <c r="AD151" s="95"/>
      <c r="AE151" s="91"/>
      <c r="AF151" s="95"/>
      <c r="AG151" s="95"/>
      <c r="AH151" s="95"/>
      <c r="AI151" s="95"/>
      <c r="AJ151" s="91"/>
      <c r="AK151" s="95"/>
      <c r="AL151" s="114"/>
      <c r="AM151" s="96"/>
      <c r="AN151" s="96"/>
      <c r="AO151" s="96"/>
      <c r="AP151" s="97"/>
    </row>
    <row r="152" spans="1:42" ht="13.5" customHeight="1">
      <c r="A152" s="154"/>
      <c r="B152" s="91"/>
      <c r="C152" s="91"/>
      <c r="D152" s="91"/>
      <c r="E152" s="91"/>
      <c r="F152" s="91"/>
      <c r="G152" s="91"/>
      <c r="H152" s="91"/>
      <c r="I152" s="91"/>
      <c r="J152" s="93"/>
      <c r="K152" s="94"/>
      <c r="L152" s="94"/>
      <c r="M152" s="94"/>
      <c r="N152" s="91"/>
      <c r="O152" s="91"/>
      <c r="P152" s="91"/>
      <c r="Q152" s="91"/>
      <c r="R152" s="95"/>
      <c r="S152" s="95"/>
      <c r="T152" s="95"/>
      <c r="U152" s="95"/>
      <c r="V152" s="95"/>
      <c r="W152" s="95"/>
      <c r="X152" s="95"/>
      <c r="Y152" s="95"/>
      <c r="Z152" s="91"/>
      <c r="AA152" s="95"/>
      <c r="AB152" s="95"/>
      <c r="AC152" s="95"/>
      <c r="AD152" s="95"/>
      <c r="AE152" s="91"/>
      <c r="AF152" s="95"/>
      <c r="AG152" s="95"/>
      <c r="AH152" s="95"/>
      <c r="AI152" s="95"/>
      <c r="AJ152" s="91"/>
      <c r="AK152" s="95"/>
      <c r="AL152" s="114"/>
      <c r="AM152" s="96"/>
      <c r="AN152" s="96"/>
      <c r="AO152" s="96"/>
      <c r="AP152" s="97"/>
    </row>
    <row r="153" spans="1:42" ht="13.5" customHeight="1">
      <c r="A153" s="154"/>
      <c r="B153" s="91"/>
      <c r="C153" s="91"/>
      <c r="D153" s="91"/>
      <c r="E153" s="91"/>
      <c r="F153" s="91"/>
      <c r="G153" s="91"/>
      <c r="H153" s="91"/>
      <c r="I153" s="91"/>
      <c r="J153" s="93"/>
      <c r="K153" s="94"/>
      <c r="L153" s="94"/>
      <c r="M153" s="94"/>
      <c r="N153" s="91"/>
      <c r="O153" s="91"/>
      <c r="P153" s="91"/>
      <c r="Q153" s="91"/>
      <c r="R153" s="95"/>
      <c r="S153" s="95"/>
      <c r="T153" s="95"/>
      <c r="U153" s="95"/>
      <c r="V153" s="95"/>
      <c r="W153" s="95"/>
      <c r="X153" s="95"/>
      <c r="Y153" s="95"/>
      <c r="Z153" s="91"/>
      <c r="AA153" s="95"/>
      <c r="AB153" s="95"/>
      <c r="AC153" s="95"/>
      <c r="AD153" s="95"/>
      <c r="AE153" s="91"/>
      <c r="AF153" s="95"/>
      <c r="AG153" s="95"/>
      <c r="AH153" s="95"/>
      <c r="AI153" s="95"/>
      <c r="AJ153" s="91"/>
      <c r="AK153" s="95"/>
      <c r="AL153" s="114"/>
      <c r="AM153" s="96"/>
      <c r="AN153" s="96"/>
      <c r="AO153" s="96"/>
      <c r="AP153" s="97"/>
    </row>
    <row r="154" spans="1:42" ht="13.5" customHeight="1">
      <c r="A154" s="154"/>
      <c r="B154" s="91"/>
      <c r="C154" s="91"/>
      <c r="D154" s="91"/>
      <c r="E154" s="91"/>
      <c r="F154" s="91"/>
      <c r="G154" s="91"/>
      <c r="H154" s="91"/>
      <c r="I154" s="91"/>
      <c r="J154" s="93"/>
      <c r="K154" s="94"/>
      <c r="L154" s="94"/>
      <c r="M154" s="94"/>
      <c r="N154" s="91"/>
      <c r="O154" s="91"/>
      <c r="P154" s="91"/>
      <c r="Q154" s="91"/>
      <c r="R154" s="95"/>
      <c r="S154" s="95"/>
      <c r="T154" s="95"/>
      <c r="U154" s="95"/>
      <c r="V154" s="95"/>
      <c r="W154" s="95"/>
      <c r="X154" s="95"/>
      <c r="Y154" s="95"/>
      <c r="Z154" s="91"/>
      <c r="AA154" s="95"/>
      <c r="AB154" s="95"/>
      <c r="AC154" s="95"/>
      <c r="AD154" s="95"/>
      <c r="AE154" s="91"/>
      <c r="AF154" s="95"/>
      <c r="AG154" s="95"/>
      <c r="AH154" s="95"/>
      <c r="AI154" s="95"/>
      <c r="AJ154" s="91"/>
      <c r="AK154" s="95"/>
      <c r="AL154" s="114"/>
      <c r="AM154" s="96"/>
      <c r="AN154" s="96"/>
      <c r="AO154" s="96"/>
      <c r="AP154" s="97"/>
    </row>
    <row r="155" spans="1:42" ht="13.5" customHeight="1">
      <c r="A155" s="154"/>
      <c r="B155" s="91"/>
      <c r="C155" s="91"/>
      <c r="D155" s="91"/>
      <c r="E155" s="91"/>
      <c r="F155" s="91"/>
      <c r="G155" s="91"/>
      <c r="H155" s="91"/>
      <c r="I155" s="91"/>
      <c r="J155" s="93"/>
      <c r="K155" s="94"/>
      <c r="L155" s="94"/>
      <c r="M155" s="94"/>
      <c r="N155" s="91"/>
      <c r="O155" s="91"/>
      <c r="P155" s="91"/>
      <c r="Q155" s="91"/>
      <c r="R155" s="95"/>
      <c r="S155" s="95"/>
      <c r="T155" s="95"/>
      <c r="U155" s="95"/>
      <c r="V155" s="95"/>
      <c r="W155" s="95"/>
      <c r="X155" s="95"/>
      <c r="Y155" s="95"/>
      <c r="Z155" s="91"/>
      <c r="AA155" s="95"/>
      <c r="AB155" s="95"/>
      <c r="AC155" s="95"/>
      <c r="AD155" s="95"/>
      <c r="AE155" s="91"/>
      <c r="AF155" s="95"/>
      <c r="AG155" s="95"/>
      <c r="AH155" s="95"/>
      <c r="AI155" s="95"/>
      <c r="AJ155" s="91"/>
      <c r="AK155" s="95"/>
      <c r="AL155" s="114"/>
      <c r="AM155" s="96"/>
      <c r="AN155" s="96"/>
      <c r="AO155" s="96"/>
      <c r="AP155" s="97"/>
    </row>
    <row r="156" spans="1:42" ht="13.5" customHeight="1">
      <c r="A156" s="154"/>
      <c r="B156" s="91"/>
      <c r="C156" s="91"/>
      <c r="D156" s="91"/>
      <c r="E156" s="91"/>
      <c r="F156" s="91"/>
      <c r="G156" s="91"/>
      <c r="H156" s="91"/>
      <c r="I156" s="91"/>
      <c r="J156" s="93"/>
      <c r="K156" s="94"/>
      <c r="L156" s="94"/>
      <c r="M156" s="94"/>
      <c r="N156" s="91"/>
      <c r="O156" s="91"/>
      <c r="P156" s="91"/>
      <c r="Q156" s="91"/>
      <c r="R156" s="95"/>
      <c r="S156" s="95"/>
      <c r="T156" s="95"/>
      <c r="U156" s="95"/>
      <c r="V156" s="95"/>
      <c r="W156" s="95"/>
      <c r="X156" s="95"/>
      <c r="Y156" s="95"/>
      <c r="Z156" s="91"/>
      <c r="AA156" s="95"/>
      <c r="AB156" s="95"/>
      <c r="AC156" s="95"/>
      <c r="AD156" s="95"/>
      <c r="AE156" s="91"/>
      <c r="AF156" s="95"/>
      <c r="AG156" s="95"/>
      <c r="AH156" s="95"/>
      <c r="AI156" s="95"/>
      <c r="AJ156" s="91"/>
      <c r="AK156" s="95"/>
      <c r="AL156" s="114"/>
      <c r="AM156" s="96"/>
      <c r="AN156" s="96"/>
      <c r="AO156" s="96"/>
      <c r="AP156" s="97"/>
    </row>
    <row r="157" spans="1:42" ht="13.5" customHeight="1">
      <c r="A157" s="154"/>
      <c r="B157" s="91"/>
      <c r="C157" s="91"/>
      <c r="D157" s="91"/>
      <c r="E157" s="91"/>
      <c r="F157" s="91"/>
      <c r="G157" s="91"/>
      <c r="H157" s="91"/>
      <c r="I157" s="91"/>
      <c r="J157" s="93"/>
      <c r="K157" s="94"/>
      <c r="L157" s="94"/>
      <c r="M157" s="94"/>
      <c r="N157" s="91"/>
      <c r="O157" s="91"/>
      <c r="P157" s="91"/>
      <c r="Q157" s="91"/>
      <c r="R157" s="95"/>
      <c r="S157" s="95"/>
      <c r="T157" s="95"/>
      <c r="U157" s="95"/>
      <c r="V157" s="95"/>
      <c r="W157" s="95"/>
      <c r="X157" s="95"/>
      <c r="Y157" s="95"/>
      <c r="Z157" s="91"/>
      <c r="AA157" s="95"/>
      <c r="AB157" s="95"/>
      <c r="AC157" s="95"/>
      <c r="AD157" s="95"/>
      <c r="AE157" s="91"/>
      <c r="AF157" s="95"/>
      <c r="AG157" s="95"/>
      <c r="AH157" s="95"/>
      <c r="AI157" s="95"/>
      <c r="AJ157" s="91"/>
      <c r="AK157" s="95"/>
      <c r="AL157" s="114"/>
      <c r="AM157" s="96"/>
      <c r="AN157" s="96"/>
      <c r="AO157" s="96"/>
      <c r="AP157" s="97"/>
    </row>
    <row r="158" spans="1:42" ht="13.5" customHeight="1">
      <c r="A158" s="154"/>
      <c r="B158" s="91"/>
      <c r="C158" s="91"/>
      <c r="D158" s="91"/>
      <c r="E158" s="91"/>
      <c r="F158" s="91"/>
      <c r="G158" s="91"/>
      <c r="H158" s="91"/>
      <c r="I158" s="91"/>
      <c r="J158" s="93"/>
      <c r="K158" s="94"/>
      <c r="L158" s="94"/>
      <c r="M158" s="94"/>
      <c r="N158" s="91"/>
      <c r="O158" s="91"/>
      <c r="P158" s="91"/>
      <c r="Q158" s="91"/>
      <c r="R158" s="95"/>
      <c r="S158" s="95"/>
      <c r="T158" s="95"/>
      <c r="U158" s="95"/>
      <c r="V158" s="95"/>
      <c r="W158" s="95"/>
      <c r="X158" s="95"/>
      <c r="Y158" s="95"/>
      <c r="Z158" s="91"/>
      <c r="AA158" s="95"/>
      <c r="AB158" s="95"/>
      <c r="AC158" s="95"/>
      <c r="AD158" s="95"/>
      <c r="AE158" s="91"/>
      <c r="AF158" s="95"/>
      <c r="AG158" s="95"/>
      <c r="AH158" s="95"/>
      <c r="AI158" s="95"/>
      <c r="AJ158" s="91"/>
      <c r="AK158" s="95"/>
      <c r="AL158" s="114"/>
      <c r="AM158" s="96"/>
      <c r="AN158" s="96"/>
      <c r="AO158" s="96"/>
      <c r="AP158" s="97"/>
    </row>
    <row r="159" spans="1:42" ht="13.5" customHeight="1">
      <c r="A159" s="154"/>
      <c r="B159" s="91"/>
      <c r="C159" s="91"/>
      <c r="D159" s="91"/>
      <c r="E159" s="91"/>
      <c r="F159" s="91"/>
      <c r="G159" s="91"/>
      <c r="H159" s="91"/>
      <c r="I159" s="91"/>
      <c r="J159" s="93"/>
      <c r="K159" s="94"/>
      <c r="L159" s="94"/>
      <c r="M159" s="94"/>
      <c r="N159" s="91"/>
      <c r="O159" s="91"/>
      <c r="P159" s="91"/>
      <c r="Q159" s="91"/>
      <c r="R159" s="95"/>
      <c r="S159" s="95"/>
      <c r="T159" s="95"/>
      <c r="U159" s="95"/>
      <c r="V159" s="95"/>
      <c r="W159" s="95"/>
      <c r="X159" s="95"/>
      <c r="Y159" s="95"/>
      <c r="Z159" s="91"/>
      <c r="AA159" s="95"/>
      <c r="AB159" s="95"/>
      <c r="AC159" s="95"/>
      <c r="AD159" s="95"/>
      <c r="AE159" s="91"/>
      <c r="AF159" s="95"/>
      <c r="AG159" s="95"/>
      <c r="AH159" s="95"/>
      <c r="AI159" s="95"/>
      <c r="AJ159" s="91"/>
      <c r="AK159" s="95"/>
      <c r="AL159" s="114"/>
      <c r="AM159" s="96"/>
      <c r="AN159" s="96"/>
      <c r="AO159" s="96"/>
      <c r="AP159" s="97"/>
    </row>
    <row r="160" spans="1:42" ht="13.5" customHeight="1">
      <c r="A160" s="154"/>
      <c r="B160" s="91"/>
      <c r="C160" s="91"/>
      <c r="D160" s="91"/>
      <c r="E160" s="91"/>
      <c r="F160" s="91"/>
      <c r="G160" s="91"/>
      <c r="H160" s="91"/>
      <c r="I160" s="91"/>
      <c r="J160" s="93"/>
      <c r="K160" s="94"/>
      <c r="L160" s="94"/>
      <c r="M160" s="94"/>
      <c r="N160" s="91"/>
      <c r="O160" s="91"/>
      <c r="P160" s="91"/>
      <c r="Q160" s="91"/>
      <c r="R160" s="95"/>
      <c r="S160" s="95"/>
      <c r="T160" s="95"/>
      <c r="U160" s="95"/>
      <c r="V160" s="95"/>
      <c r="W160" s="95"/>
      <c r="X160" s="95"/>
      <c r="Y160" s="95"/>
      <c r="Z160" s="91"/>
      <c r="AA160" s="95"/>
      <c r="AB160" s="95"/>
      <c r="AC160" s="95"/>
      <c r="AD160" s="95"/>
      <c r="AE160" s="91"/>
      <c r="AF160" s="95"/>
      <c r="AG160" s="95"/>
      <c r="AH160" s="95"/>
      <c r="AI160" s="95"/>
      <c r="AJ160" s="91"/>
      <c r="AK160" s="95"/>
      <c r="AL160" s="114"/>
      <c r="AM160" s="96"/>
      <c r="AN160" s="96"/>
      <c r="AO160" s="96"/>
      <c r="AP160" s="97"/>
    </row>
    <row r="161" spans="1:42" ht="13.5" customHeight="1">
      <c r="A161" s="154"/>
      <c r="B161" s="91"/>
      <c r="C161" s="91"/>
      <c r="D161" s="91"/>
      <c r="E161" s="91"/>
      <c r="F161" s="91"/>
      <c r="G161" s="91"/>
      <c r="H161" s="91"/>
      <c r="I161" s="91"/>
      <c r="J161" s="93"/>
      <c r="K161" s="94"/>
      <c r="L161" s="94"/>
      <c r="M161" s="94"/>
      <c r="N161" s="91"/>
      <c r="O161" s="91"/>
      <c r="P161" s="91"/>
      <c r="Q161" s="91"/>
      <c r="R161" s="95"/>
      <c r="S161" s="95"/>
      <c r="T161" s="95"/>
      <c r="U161" s="95"/>
      <c r="V161" s="95"/>
      <c r="W161" s="95"/>
      <c r="X161" s="95"/>
      <c r="Y161" s="95"/>
      <c r="Z161" s="91"/>
      <c r="AA161" s="95"/>
      <c r="AB161" s="95"/>
      <c r="AC161" s="95"/>
      <c r="AD161" s="95"/>
      <c r="AE161" s="91"/>
      <c r="AF161" s="95"/>
      <c r="AG161" s="95"/>
      <c r="AH161" s="95"/>
      <c r="AI161" s="95"/>
      <c r="AJ161" s="91"/>
      <c r="AK161" s="95"/>
      <c r="AL161" s="114"/>
      <c r="AM161" s="96"/>
      <c r="AN161" s="96"/>
      <c r="AO161" s="96"/>
      <c r="AP161" s="97"/>
    </row>
    <row r="162" spans="1:42" ht="13.5" customHeight="1">
      <c r="A162" s="154"/>
      <c r="B162" s="91"/>
      <c r="C162" s="91"/>
      <c r="D162" s="91"/>
      <c r="E162" s="91"/>
      <c r="F162" s="91"/>
      <c r="G162" s="91"/>
      <c r="H162" s="91"/>
      <c r="I162" s="91"/>
      <c r="J162" s="93"/>
      <c r="K162" s="94"/>
      <c r="L162" s="94"/>
      <c r="M162" s="94"/>
      <c r="N162" s="91"/>
      <c r="O162" s="91"/>
      <c r="P162" s="91"/>
      <c r="Q162" s="91"/>
      <c r="R162" s="95"/>
      <c r="S162" s="95"/>
      <c r="T162" s="95"/>
      <c r="U162" s="95"/>
      <c r="V162" s="95"/>
      <c r="W162" s="95"/>
      <c r="X162" s="95"/>
      <c r="Y162" s="95"/>
      <c r="Z162" s="91"/>
      <c r="AA162" s="95"/>
      <c r="AB162" s="95"/>
      <c r="AC162" s="95"/>
      <c r="AD162" s="95"/>
      <c r="AE162" s="91"/>
      <c r="AF162" s="95"/>
      <c r="AG162" s="95"/>
      <c r="AH162" s="95"/>
      <c r="AI162" s="95"/>
      <c r="AJ162" s="91"/>
      <c r="AK162" s="95"/>
      <c r="AL162" s="114"/>
      <c r="AM162" s="96"/>
      <c r="AN162" s="96"/>
      <c r="AO162" s="96"/>
      <c r="AP162" s="97"/>
    </row>
    <row r="163" spans="1:42" ht="13.5" customHeight="1">
      <c r="A163" s="154"/>
      <c r="B163" s="91"/>
      <c r="C163" s="91"/>
      <c r="D163" s="91"/>
      <c r="E163" s="91"/>
      <c r="F163" s="91"/>
      <c r="G163" s="91"/>
      <c r="H163" s="91"/>
      <c r="I163" s="91"/>
      <c r="J163" s="93"/>
      <c r="K163" s="94"/>
      <c r="L163" s="94"/>
      <c r="M163" s="94"/>
      <c r="N163" s="91"/>
      <c r="O163" s="91"/>
      <c r="P163" s="91"/>
      <c r="Q163" s="91"/>
      <c r="R163" s="95"/>
      <c r="S163" s="95"/>
      <c r="T163" s="95"/>
      <c r="U163" s="95"/>
      <c r="V163" s="95"/>
      <c r="W163" s="95"/>
      <c r="X163" s="95"/>
      <c r="Y163" s="95"/>
      <c r="Z163" s="91"/>
      <c r="AA163" s="95"/>
      <c r="AB163" s="95"/>
      <c r="AC163" s="95"/>
      <c r="AD163" s="95"/>
      <c r="AE163" s="91"/>
      <c r="AF163" s="95"/>
      <c r="AG163" s="95"/>
      <c r="AH163" s="95"/>
      <c r="AI163" s="95"/>
      <c r="AJ163" s="91"/>
      <c r="AK163" s="95"/>
      <c r="AL163" s="114"/>
      <c r="AM163" s="96"/>
      <c r="AN163" s="96"/>
      <c r="AO163" s="96"/>
      <c r="AP163" s="97"/>
    </row>
    <row r="164" spans="1:42" ht="13.5" customHeight="1">
      <c r="A164" s="154"/>
      <c r="B164" s="91"/>
      <c r="C164" s="91"/>
      <c r="D164" s="91"/>
      <c r="E164" s="91"/>
      <c r="F164" s="91"/>
      <c r="G164" s="91"/>
      <c r="H164" s="91"/>
      <c r="I164" s="91"/>
      <c r="J164" s="93"/>
      <c r="K164" s="94"/>
      <c r="L164" s="94"/>
      <c r="M164" s="94"/>
      <c r="N164" s="91"/>
      <c r="O164" s="91"/>
      <c r="P164" s="91"/>
      <c r="Q164" s="91"/>
      <c r="R164" s="95"/>
      <c r="S164" s="95"/>
      <c r="T164" s="95"/>
      <c r="U164" s="95"/>
      <c r="V164" s="95"/>
      <c r="W164" s="95"/>
      <c r="X164" s="95"/>
      <c r="Y164" s="95"/>
      <c r="Z164" s="91"/>
      <c r="AA164" s="95"/>
      <c r="AB164" s="95"/>
      <c r="AC164" s="95"/>
      <c r="AD164" s="95"/>
      <c r="AE164" s="91"/>
      <c r="AF164" s="95"/>
      <c r="AG164" s="95"/>
      <c r="AH164" s="95"/>
      <c r="AI164" s="95"/>
      <c r="AJ164" s="91"/>
      <c r="AK164" s="95"/>
      <c r="AL164" s="114"/>
      <c r="AM164" s="96"/>
      <c r="AN164" s="96"/>
      <c r="AO164" s="96"/>
      <c r="AP164" s="97"/>
    </row>
    <row r="165" spans="1:42" ht="13.5" customHeight="1">
      <c r="A165" s="154"/>
      <c r="B165" s="91"/>
      <c r="C165" s="91"/>
      <c r="D165" s="91"/>
      <c r="E165" s="91"/>
      <c r="F165" s="91"/>
      <c r="G165" s="91"/>
      <c r="H165" s="91"/>
      <c r="I165" s="91"/>
      <c r="J165" s="93"/>
      <c r="K165" s="94"/>
      <c r="L165" s="94"/>
      <c r="M165" s="94"/>
      <c r="N165" s="91"/>
      <c r="O165" s="91"/>
      <c r="P165" s="91"/>
      <c r="Q165" s="91"/>
      <c r="R165" s="95"/>
      <c r="S165" s="95"/>
      <c r="T165" s="95"/>
      <c r="U165" s="95"/>
      <c r="V165" s="95"/>
      <c r="W165" s="95"/>
      <c r="X165" s="95"/>
      <c r="Y165" s="95"/>
      <c r="Z165" s="91"/>
      <c r="AA165" s="95"/>
      <c r="AB165" s="95"/>
      <c r="AC165" s="95"/>
      <c r="AD165" s="95"/>
      <c r="AE165" s="91"/>
      <c r="AF165" s="95"/>
      <c r="AG165" s="95"/>
      <c r="AH165" s="95"/>
      <c r="AI165" s="95"/>
      <c r="AJ165" s="91"/>
      <c r="AK165" s="95"/>
      <c r="AL165" s="114"/>
      <c r="AM165" s="96"/>
      <c r="AN165" s="96"/>
      <c r="AO165" s="96"/>
      <c r="AP165" s="97"/>
    </row>
    <row r="166" spans="1:42" ht="13.5" customHeight="1">
      <c r="A166" s="154"/>
      <c r="B166" s="91"/>
      <c r="C166" s="91"/>
      <c r="D166" s="91"/>
      <c r="E166" s="91"/>
      <c r="F166" s="91"/>
      <c r="G166" s="91"/>
      <c r="H166" s="91"/>
      <c r="I166" s="91"/>
      <c r="J166" s="93"/>
      <c r="K166" s="94"/>
      <c r="L166" s="94"/>
      <c r="M166" s="94"/>
      <c r="N166" s="91"/>
      <c r="O166" s="91"/>
      <c r="P166" s="91"/>
      <c r="Q166" s="91"/>
      <c r="R166" s="95"/>
      <c r="S166" s="95"/>
      <c r="T166" s="95"/>
      <c r="U166" s="95"/>
      <c r="V166" s="95"/>
      <c r="W166" s="95"/>
      <c r="X166" s="95"/>
      <c r="Y166" s="95"/>
      <c r="Z166" s="91"/>
      <c r="AA166" s="95"/>
      <c r="AB166" s="95"/>
      <c r="AC166" s="95"/>
      <c r="AD166" s="95"/>
      <c r="AE166" s="91"/>
      <c r="AF166" s="95"/>
      <c r="AG166" s="95"/>
      <c r="AH166" s="95"/>
      <c r="AI166" s="95"/>
      <c r="AJ166" s="91"/>
      <c r="AK166" s="95"/>
      <c r="AL166" s="114"/>
      <c r="AM166" s="96"/>
      <c r="AN166" s="96"/>
      <c r="AO166" s="96"/>
      <c r="AP166" s="97"/>
    </row>
    <row r="167" spans="1:42" ht="13.5" customHeight="1">
      <c r="A167" s="154"/>
      <c r="B167" s="91"/>
      <c r="C167" s="91"/>
      <c r="D167" s="91"/>
      <c r="E167" s="91"/>
      <c r="F167" s="91"/>
      <c r="G167" s="91"/>
      <c r="H167" s="91"/>
      <c r="I167" s="91"/>
      <c r="J167" s="93"/>
      <c r="K167" s="94"/>
      <c r="L167" s="94"/>
      <c r="M167" s="94"/>
      <c r="N167" s="91"/>
      <c r="O167" s="91"/>
      <c r="P167" s="91"/>
      <c r="Q167" s="91"/>
      <c r="R167" s="95"/>
      <c r="S167" s="95"/>
      <c r="T167" s="95"/>
      <c r="U167" s="95"/>
      <c r="V167" s="95"/>
      <c r="W167" s="95"/>
      <c r="X167" s="95"/>
      <c r="Y167" s="95"/>
      <c r="Z167" s="91"/>
      <c r="AA167" s="95"/>
      <c r="AB167" s="95"/>
      <c r="AC167" s="95"/>
      <c r="AD167" s="95"/>
      <c r="AE167" s="91"/>
      <c r="AF167" s="95"/>
      <c r="AG167" s="95"/>
      <c r="AH167" s="95"/>
      <c r="AI167" s="95"/>
      <c r="AJ167" s="91"/>
      <c r="AK167" s="95"/>
      <c r="AL167" s="114"/>
      <c r="AM167" s="96"/>
      <c r="AN167" s="96"/>
      <c r="AO167" s="96"/>
      <c r="AP167" s="97"/>
    </row>
    <row r="168" spans="1:42" ht="13.5" customHeight="1">
      <c r="A168" s="154"/>
      <c r="B168" s="91"/>
      <c r="C168" s="91"/>
      <c r="D168" s="91"/>
      <c r="E168" s="91"/>
      <c r="F168" s="91"/>
      <c r="G168" s="91"/>
      <c r="H168" s="91"/>
      <c r="I168" s="91"/>
      <c r="J168" s="93"/>
      <c r="K168" s="94"/>
      <c r="L168" s="94"/>
      <c r="M168" s="94"/>
      <c r="N168" s="91"/>
      <c r="O168" s="91"/>
      <c r="P168" s="91"/>
      <c r="Q168" s="91"/>
      <c r="R168" s="95"/>
      <c r="S168" s="95"/>
      <c r="T168" s="95"/>
      <c r="U168" s="95"/>
      <c r="V168" s="95"/>
      <c r="W168" s="95"/>
      <c r="X168" s="95"/>
      <c r="Y168" s="95"/>
      <c r="Z168" s="91"/>
      <c r="AA168" s="95"/>
      <c r="AB168" s="95"/>
      <c r="AC168" s="95"/>
      <c r="AD168" s="95"/>
      <c r="AE168" s="91"/>
      <c r="AF168" s="95"/>
      <c r="AG168" s="95"/>
      <c r="AH168" s="95"/>
      <c r="AI168" s="95"/>
      <c r="AJ168" s="91"/>
      <c r="AK168" s="95"/>
      <c r="AL168" s="114"/>
      <c r="AM168" s="96"/>
      <c r="AN168" s="96"/>
      <c r="AO168" s="96"/>
      <c r="AP168" s="97"/>
    </row>
    <row r="169" spans="1:42" ht="13.5" customHeight="1">
      <c r="A169" s="154"/>
      <c r="B169" s="91"/>
      <c r="C169" s="91"/>
      <c r="D169" s="91"/>
      <c r="E169" s="91"/>
      <c r="F169" s="91"/>
      <c r="G169" s="91"/>
      <c r="H169" s="91"/>
      <c r="I169" s="91"/>
      <c r="J169" s="93"/>
      <c r="K169" s="94"/>
      <c r="L169" s="94"/>
      <c r="M169" s="94"/>
      <c r="N169" s="91"/>
      <c r="O169" s="91"/>
      <c r="P169" s="91"/>
      <c r="Q169" s="91"/>
      <c r="R169" s="95"/>
      <c r="S169" s="95"/>
      <c r="T169" s="95"/>
      <c r="U169" s="95"/>
      <c r="V169" s="95"/>
      <c r="W169" s="95"/>
      <c r="X169" s="95"/>
      <c r="Y169" s="95"/>
      <c r="Z169" s="91"/>
      <c r="AA169" s="95"/>
      <c r="AB169" s="95"/>
      <c r="AC169" s="95"/>
      <c r="AD169" s="95"/>
      <c r="AE169" s="91"/>
      <c r="AF169" s="95"/>
      <c r="AG169" s="95"/>
      <c r="AH169" s="95"/>
      <c r="AI169" s="95"/>
      <c r="AJ169" s="91"/>
      <c r="AK169" s="95"/>
      <c r="AL169" s="114"/>
      <c r="AM169" s="96"/>
      <c r="AN169" s="96"/>
      <c r="AO169" s="96"/>
      <c r="AP169" s="97"/>
    </row>
    <row r="170" spans="1:42" ht="13.5" customHeight="1">
      <c r="A170" s="154"/>
      <c r="B170" s="91"/>
      <c r="C170" s="91"/>
      <c r="D170" s="91"/>
      <c r="E170" s="91"/>
      <c r="F170" s="91"/>
      <c r="G170" s="91"/>
      <c r="H170" s="91"/>
      <c r="I170" s="91"/>
      <c r="J170" s="93"/>
      <c r="K170" s="94"/>
      <c r="L170" s="94"/>
      <c r="M170" s="94"/>
      <c r="N170" s="91"/>
      <c r="O170" s="91"/>
      <c r="P170" s="91"/>
      <c r="Q170" s="91"/>
      <c r="R170" s="95"/>
      <c r="S170" s="95"/>
      <c r="T170" s="95"/>
      <c r="U170" s="95"/>
      <c r="V170" s="95"/>
      <c r="W170" s="95"/>
      <c r="X170" s="95"/>
      <c r="Y170" s="95"/>
      <c r="Z170" s="91"/>
      <c r="AA170" s="95"/>
      <c r="AB170" s="95"/>
      <c r="AC170" s="95"/>
      <c r="AD170" s="95"/>
      <c r="AE170" s="91"/>
      <c r="AF170" s="95"/>
      <c r="AG170" s="95"/>
      <c r="AH170" s="95"/>
      <c r="AI170" s="95"/>
      <c r="AJ170" s="91"/>
      <c r="AK170" s="95"/>
      <c r="AL170" s="114"/>
      <c r="AM170" s="96"/>
      <c r="AN170" s="96"/>
      <c r="AO170" s="96"/>
      <c r="AP170" s="97"/>
    </row>
    <row r="171" spans="1:42" ht="13.5" customHeight="1">
      <c r="A171" s="154"/>
      <c r="B171" s="91"/>
      <c r="C171" s="91"/>
      <c r="D171" s="91"/>
      <c r="E171" s="91"/>
      <c r="F171" s="91"/>
      <c r="G171" s="91"/>
      <c r="H171" s="91"/>
      <c r="I171" s="91"/>
      <c r="J171" s="93"/>
      <c r="K171" s="94"/>
      <c r="L171" s="94"/>
      <c r="M171" s="94"/>
      <c r="N171" s="91"/>
      <c r="O171" s="91"/>
      <c r="P171" s="91"/>
      <c r="Q171" s="91"/>
      <c r="R171" s="95"/>
      <c r="S171" s="95"/>
      <c r="T171" s="95"/>
      <c r="U171" s="95"/>
      <c r="V171" s="95"/>
      <c r="W171" s="95"/>
      <c r="X171" s="95"/>
      <c r="Y171" s="95"/>
      <c r="Z171" s="91"/>
      <c r="AA171" s="95"/>
      <c r="AB171" s="95"/>
      <c r="AC171" s="95"/>
      <c r="AD171" s="95"/>
      <c r="AE171" s="91"/>
      <c r="AF171" s="95"/>
      <c r="AG171" s="95"/>
      <c r="AH171" s="95"/>
      <c r="AI171" s="95"/>
      <c r="AJ171" s="91"/>
      <c r="AK171" s="95"/>
      <c r="AL171" s="114"/>
      <c r="AM171" s="96"/>
      <c r="AN171" s="96"/>
      <c r="AO171" s="96"/>
      <c r="AP171" s="97"/>
    </row>
    <row r="172" spans="1:42" ht="13.5" customHeight="1">
      <c r="A172" s="154"/>
      <c r="B172" s="91"/>
      <c r="C172" s="91"/>
      <c r="D172" s="91"/>
      <c r="E172" s="91"/>
      <c r="F172" s="91"/>
      <c r="G172" s="91"/>
      <c r="H172" s="91"/>
      <c r="I172" s="91"/>
      <c r="J172" s="93"/>
      <c r="K172" s="94"/>
      <c r="L172" s="94"/>
      <c r="M172" s="94"/>
      <c r="N172" s="91"/>
      <c r="O172" s="91"/>
      <c r="P172" s="91"/>
      <c r="Q172" s="91"/>
      <c r="R172" s="95"/>
      <c r="S172" s="95"/>
      <c r="T172" s="95"/>
      <c r="U172" s="95"/>
      <c r="V172" s="95"/>
      <c r="W172" s="95"/>
      <c r="X172" s="95"/>
      <c r="Y172" s="95"/>
      <c r="Z172" s="91"/>
      <c r="AA172" s="95"/>
      <c r="AB172" s="95"/>
      <c r="AC172" s="95"/>
      <c r="AD172" s="95"/>
      <c r="AE172" s="91"/>
      <c r="AF172" s="95"/>
      <c r="AG172" s="95"/>
      <c r="AH172" s="95"/>
      <c r="AI172" s="95"/>
      <c r="AJ172" s="91"/>
      <c r="AK172" s="95"/>
      <c r="AL172" s="114"/>
      <c r="AM172" s="96"/>
      <c r="AN172" s="96"/>
      <c r="AO172" s="96"/>
      <c r="AP172" s="97"/>
    </row>
    <row r="173" spans="1:42" ht="13.5" customHeight="1">
      <c r="A173" s="154"/>
      <c r="B173" s="91"/>
      <c r="C173" s="91"/>
      <c r="D173" s="91"/>
      <c r="E173" s="91"/>
      <c r="F173" s="91"/>
      <c r="G173" s="91"/>
      <c r="H173" s="91"/>
      <c r="I173" s="91"/>
      <c r="J173" s="93"/>
      <c r="K173" s="94"/>
      <c r="L173" s="94"/>
      <c r="M173" s="94"/>
      <c r="N173" s="91"/>
      <c r="O173" s="91"/>
      <c r="P173" s="91"/>
      <c r="Q173" s="91"/>
      <c r="R173" s="95"/>
      <c r="S173" s="95"/>
      <c r="T173" s="95"/>
      <c r="U173" s="95"/>
      <c r="V173" s="95"/>
      <c r="W173" s="95"/>
      <c r="X173" s="95"/>
      <c r="Y173" s="95"/>
      <c r="Z173" s="91"/>
      <c r="AA173" s="95"/>
      <c r="AB173" s="95"/>
      <c r="AC173" s="95"/>
      <c r="AD173" s="95"/>
      <c r="AE173" s="91"/>
      <c r="AF173" s="95"/>
      <c r="AG173" s="95"/>
      <c r="AH173" s="95"/>
      <c r="AI173" s="95"/>
      <c r="AJ173" s="91"/>
      <c r="AK173" s="95"/>
      <c r="AL173" s="114"/>
      <c r="AM173" s="96"/>
      <c r="AN173" s="96"/>
      <c r="AO173" s="96"/>
      <c r="AP173" s="97"/>
    </row>
    <row r="174" spans="1:42" ht="13.5" customHeight="1">
      <c r="A174" s="154"/>
      <c r="B174" s="91"/>
      <c r="C174" s="91"/>
      <c r="D174" s="91"/>
      <c r="E174" s="91"/>
      <c r="F174" s="91"/>
      <c r="G174" s="91"/>
      <c r="H174" s="91"/>
      <c r="I174" s="91"/>
      <c r="J174" s="93"/>
      <c r="K174" s="94"/>
      <c r="L174" s="94"/>
      <c r="M174" s="94"/>
      <c r="N174" s="91"/>
      <c r="O174" s="91"/>
      <c r="P174" s="91"/>
      <c r="Q174" s="91"/>
      <c r="R174" s="95"/>
      <c r="S174" s="95"/>
      <c r="T174" s="95"/>
      <c r="U174" s="95"/>
      <c r="V174" s="95"/>
      <c r="W174" s="95"/>
      <c r="X174" s="95"/>
      <c r="Y174" s="95"/>
      <c r="Z174" s="91"/>
      <c r="AA174" s="95"/>
      <c r="AB174" s="95"/>
      <c r="AC174" s="95"/>
      <c r="AD174" s="95"/>
      <c r="AE174" s="91"/>
      <c r="AF174" s="95"/>
      <c r="AG174" s="95"/>
      <c r="AH174" s="95"/>
      <c r="AI174" s="95"/>
      <c r="AJ174" s="91"/>
      <c r="AK174" s="95"/>
      <c r="AL174" s="114"/>
      <c r="AM174" s="96"/>
      <c r="AN174" s="96"/>
      <c r="AO174" s="96"/>
      <c r="AP174" s="97"/>
    </row>
    <row r="175" spans="1:42" ht="13.5" customHeight="1">
      <c r="A175" s="154"/>
      <c r="B175" s="91"/>
      <c r="C175" s="91"/>
      <c r="D175" s="91"/>
      <c r="E175" s="91"/>
      <c r="F175" s="91"/>
      <c r="G175" s="91"/>
      <c r="H175" s="91"/>
      <c r="I175" s="91"/>
      <c r="J175" s="93"/>
      <c r="K175" s="94"/>
      <c r="L175" s="94"/>
      <c r="M175" s="94"/>
      <c r="N175" s="91"/>
      <c r="O175" s="91"/>
      <c r="P175" s="91"/>
      <c r="Q175" s="91"/>
      <c r="R175" s="95"/>
      <c r="S175" s="95"/>
      <c r="T175" s="95"/>
      <c r="U175" s="95"/>
      <c r="V175" s="95"/>
      <c r="W175" s="95"/>
      <c r="X175" s="95"/>
      <c r="Y175" s="95"/>
      <c r="Z175" s="91"/>
      <c r="AA175" s="95"/>
      <c r="AB175" s="95"/>
      <c r="AC175" s="95"/>
      <c r="AD175" s="95"/>
      <c r="AE175" s="91"/>
      <c r="AF175" s="95"/>
      <c r="AG175" s="95"/>
      <c r="AH175" s="95"/>
      <c r="AI175" s="95"/>
      <c r="AJ175" s="91"/>
      <c r="AK175" s="95"/>
      <c r="AL175" s="114"/>
      <c r="AM175" s="96"/>
      <c r="AN175" s="96"/>
      <c r="AO175" s="96"/>
      <c r="AP175" s="97"/>
    </row>
    <row r="176" spans="1:42" ht="13.5" customHeight="1">
      <c r="A176" s="154"/>
      <c r="B176" s="91"/>
      <c r="C176" s="91"/>
      <c r="D176" s="91"/>
      <c r="E176" s="91"/>
      <c r="F176" s="91"/>
      <c r="G176" s="91"/>
      <c r="H176" s="91"/>
      <c r="I176" s="91"/>
      <c r="J176" s="93"/>
      <c r="K176" s="94"/>
      <c r="L176" s="94"/>
      <c r="M176" s="94"/>
      <c r="N176" s="91"/>
      <c r="O176" s="91"/>
      <c r="P176" s="91"/>
      <c r="Q176" s="91"/>
      <c r="R176" s="95"/>
      <c r="S176" s="95"/>
      <c r="T176" s="95"/>
      <c r="U176" s="95"/>
      <c r="V176" s="95"/>
      <c r="W176" s="95"/>
      <c r="X176" s="95"/>
      <c r="Y176" s="95"/>
      <c r="Z176" s="91"/>
      <c r="AA176" s="95"/>
      <c r="AB176" s="95"/>
      <c r="AC176" s="95"/>
      <c r="AD176" s="95"/>
      <c r="AE176" s="91"/>
      <c r="AF176" s="95"/>
      <c r="AG176" s="95"/>
      <c r="AH176" s="95"/>
      <c r="AI176" s="95"/>
      <c r="AJ176" s="91"/>
      <c r="AK176" s="95"/>
      <c r="AL176" s="114"/>
      <c r="AM176" s="96"/>
      <c r="AN176" s="96"/>
      <c r="AO176" s="96"/>
      <c r="AP176" s="97"/>
    </row>
    <row r="177" spans="1:42" ht="13.5" customHeight="1">
      <c r="A177" s="154"/>
      <c r="B177" s="91"/>
      <c r="C177" s="91"/>
      <c r="D177" s="91"/>
      <c r="E177" s="91"/>
      <c r="F177" s="91"/>
      <c r="G177" s="91"/>
      <c r="H177" s="91"/>
      <c r="I177" s="91"/>
      <c r="J177" s="93"/>
      <c r="K177" s="94"/>
      <c r="L177" s="94"/>
      <c r="M177" s="94"/>
      <c r="N177" s="91"/>
      <c r="O177" s="91"/>
      <c r="P177" s="91"/>
      <c r="Q177" s="91"/>
      <c r="R177" s="95"/>
      <c r="S177" s="95"/>
      <c r="T177" s="95"/>
      <c r="U177" s="95"/>
      <c r="V177" s="95"/>
      <c r="W177" s="95"/>
      <c r="X177" s="95"/>
      <c r="Y177" s="95"/>
      <c r="Z177" s="91"/>
      <c r="AA177" s="95"/>
      <c r="AB177" s="95"/>
      <c r="AC177" s="95"/>
      <c r="AD177" s="95"/>
      <c r="AE177" s="91"/>
      <c r="AF177" s="95"/>
      <c r="AG177" s="95"/>
      <c r="AH177" s="95"/>
      <c r="AI177" s="95"/>
      <c r="AJ177" s="91"/>
      <c r="AK177" s="95"/>
      <c r="AL177" s="114"/>
      <c r="AM177" s="96"/>
      <c r="AN177" s="96"/>
      <c r="AO177" s="96"/>
      <c r="AP177" s="97"/>
    </row>
    <row r="178" spans="1:42" ht="13.5" customHeight="1">
      <c r="A178" s="154"/>
      <c r="B178" s="91"/>
      <c r="C178" s="91"/>
      <c r="D178" s="91"/>
      <c r="E178" s="91"/>
      <c r="F178" s="91"/>
      <c r="G178" s="91"/>
      <c r="H178" s="91"/>
      <c r="I178" s="91"/>
      <c r="J178" s="93"/>
      <c r="K178" s="94"/>
      <c r="L178" s="94"/>
      <c r="M178" s="94"/>
      <c r="N178" s="91"/>
      <c r="O178" s="91"/>
      <c r="P178" s="91"/>
      <c r="Q178" s="91"/>
      <c r="R178" s="95"/>
      <c r="S178" s="95"/>
      <c r="T178" s="95"/>
      <c r="U178" s="95"/>
      <c r="V178" s="95"/>
      <c r="W178" s="95"/>
      <c r="X178" s="95"/>
      <c r="Y178" s="95"/>
      <c r="Z178" s="91"/>
      <c r="AA178" s="95"/>
      <c r="AB178" s="95"/>
      <c r="AC178" s="95"/>
      <c r="AD178" s="95"/>
      <c r="AE178" s="91"/>
      <c r="AF178" s="95"/>
      <c r="AG178" s="95"/>
      <c r="AH178" s="95"/>
      <c r="AI178" s="95"/>
      <c r="AJ178" s="91"/>
      <c r="AK178" s="95"/>
      <c r="AL178" s="114"/>
      <c r="AM178" s="96"/>
      <c r="AN178" s="96"/>
      <c r="AO178" s="96"/>
      <c r="AP178" s="97"/>
    </row>
    <row r="179" spans="1:42" ht="13.5" customHeight="1">
      <c r="A179" s="154"/>
      <c r="B179" s="91"/>
      <c r="C179" s="91"/>
      <c r="D179" s="91"/>
      <c r="E179" s="91"/>
      <c r="F179" s="91"/>
      <c r="G179" s="91"/>
      <c r="H179" s="91"/>
      <c r="I179" s="91"/>
      <c r="J179" s="93"/>
      <c r="K179" s="94"/>
      <c r="L179" s="94"/>
      <c r="M179" s="94"/>
      <c r="N179" s="91"/>
      <c r="O179" s="91"/>
      <c r="P179" s="91"/>
      <c r="Q179" s="91"/>
      <c r="R179" s="95"/>
      <c r="S179" s="95"/>
      <c r="T179" s="95"/>
      <c r="U179" s="95"/>
      <c r="V179" s="95"/>
      <c r="W179" s="95"/>
      <c r="X179" s="95"/>
      <c r="Y179" s="95"/>
      <c r="Z179" s="91"/>
      <c r="AA179" s="95"/>
      <c r="AB179" s="95"/>
      <c r="AC179" s="95"/>
      <c r="AD179" s="95"/>
      <c r="AE179" s="91"/>
      <c r="AF179" s="95"/>
      <c r="AG179" s="95"/>
      <c r="AH179" s="95"/>
      <c r="AI179" s="95"/>
      <c r="AJ179" s="91"/>
      <c r="AK179" s="95"/>
      <c r="AL179" s="114"/>
      <c r="AM179" s="96"/>
      <c r="AN179" s="96"/>
      <c r="AO179" s="96"/>
      <c r="AP179" s="97"/>
    </row>
    <row r="180" spans="1:42" ht="13.5" customHeight="1">
      <c r="A180" s="154"/>
      <c r="B180" s="91"/>
      <c r="C180" s="91"/>
      <c r="D180" s="91"/>
      <c r="E180" s="91"/>
      <c r="F180" s="91"/>
      <c r="G180" s="91"/>
      <c r="H180" s="91"/>
      <c r="I180" s="91"/>
      <c r="J180" s="93"/>
      <c r="K180" s="94"/>
      <c r="L180" s="94"/>
      <c r="M180" s="94"/>
      <c r="N180" s="91"/>
      <c r="O180" s="91"/>
      <c r="P180" s="91"/>
      <c r="Q180" s="91"/>
      <c r="R180" s="95"/>
      <c r="S180" s="95"/>
      <c r="T180" s="95"/>
      <c r="U180" s="95"/>
      <c r="V180" s="95"/>
      <c r="W180" s="95"/>
      <c r="X180" s="95"/>
      <c r="Y180" s="95"/>
      <c r="Z180" s="91"/>
      <c r="AA180" s="95"/>
      <c r="AB180" s="95"/>
      <c r="AC180" s="95"/>
      <c r="AD180" s="95"/>
      <c r="AE180" s="91"/>
      <c r="AF180" s="95"/>
      <c r="AG180" s="95"/>
      <c r="AH180" s="95"/>
      <c r="AI180" s="95"/>
      <c r="AJ180" s="91"/>
      <c r="AK180" s="95"/>
      <c r="AL180" s="114"/>
      <c r="AM180" s="96"/>
      <c r="AN180" s="96"/>
      <c r="AO180" s="96"/>
      <c r="AP180" s="97"/>
    </row>
    <row r="181" spans="1:42" ht="13.5" customHeight="1">
      <c r="A181" s="154"/>
      <c r="B181" s="91"/>
      <c r="C181" s="91"/>
      <c r="D181" s="91"/>
      <c r="E181" s="91"/>
      <c r="F181" s="91"/>
      <c r="G181" s="91"/>
      <c r="H181" s="91"/>
      <c r="I181" s="91"/>
      <c r="J181" s="93"/>
      <c r="K181" s="94"/>
      <c r="L181" s="94"/>
      <c r="M181" s="94"/>
      <c r="N181" s="91"/>
      <c r="O181" s="91"/>
      <c r="P181" s="91"/>
      <c r="Q181" s="91"/>
      <c r="R181" s="95"/>
      <c r="S181" s="95"/>
      <c r="T181" s="95"/>
      <c r="U181" s="95"/>
      <c r="V181" s="95"/>
      <c r="W181" s="95"/>
      <c r="X181" s="95"/>
      <c r="Y181" s="95"/>
      <c r="Z181" s="91"/>
      <c r="AA181" s="95"/>
      <c r="AB181" s="95"/>
      <c r="AC181" s="95"/>
      <c r="AD181" s="95"/>
      <c r="AE181" s="91"/>
      <c r="AF181" s="95"/>
      <c r="AG181" s="95"/>
      <c r="AH181" s="95"/>
      <c r="AI181" s="95"/>
      <c r="AJ181" s="91"/>
      <c r="AK181" s="95"/>
      <c r="AL181" s="114"/>
      <c r="AM181" s="96"/>
      <c r="AN181" s="96"/>
      <c r="AO181" s="96"/>
      <c r="AP181" s="97"/>
    </row>
    <row r="182" spans="1:42" ht="13.5" customHeight="1">
      <c r="A182" s="154"/>
      <c r="B182" s="91"/>
      <c r="C182" s="91"/>
      <c r="D182" s="91"/>
      <c r="E182" s="91"/>
      <c r="F182" s="91"/>
      <c r="G182" s="91"/>
      <c r="H182" s="91"/>
      <c r="I182" s="91"/>
      <c r="J182" s="93"/>
      <c r="K182" s="94"/>
      <c r="L182" s="94"/>
      <c r="M182" s="94"/>
      <c r="N182" s="91"/>
      <c r="O182" s="91"/>
      <c r="P182" s="91"/>
      <c r="Q182" s="91"/>
      <c r="R182" s="95"/>
      <c r="S182" s="95"/>
      <c r="T182" s="95"/>
      <c r="U182" s="95"/>
      <c r="V182" s="95"/>
      <c r="W182" s="95"/>
      <c r="X182" s="95"/>
      <c r="Y182" s="95"/>
      <c r="Z182" s="91"/>
      <c r="AA182" s="95"/>
      <c r="AB182" s="95"/>
      <c r="AC182" s="95"/>
      <c r="AD182" s="95"/>
      <c r="AE182" s="91"/>
      <c r="AF182" s="95"/>
      <c r="AG182" s="95"/>
      <c r="AH182" s="95"/>
      <c r="AI182" s="95"/>
      <c r="AJ182" s="91"/>
      <c r="AK182" s="95"/>
      <c r="AL182" s="114"/>
      <c r="AM182" s="96"/>
      <c r="AN182" s="96"/>
      <c r="AO182" s="96"/>
      <c r="AP182" s="97"/>
    </row>
    <row r="183" spans="1:42" ht="13.5" customHeight="1">
      <c r="A183" s="154"/>
      <c r="B183" s="91"/>
      <c r="C183" s="91"/>
      <c r="D183" s="91"/>
      <c r="E183" s="91"/>
      <c r="F183" s="91"/>
      <c r="G183" s="91"/>
      <c r="H183" s="91"/>
      <c r="I183" s="91"/>
      <c r="J183" s="93"/>
      <c r="K183" s="94"/>
      <c r="L183" s="94"/>
      <c r="M183" s="94"/>
      <c r="N183" s="91"/>
      <c r="O183" s="91"/>
      <c r="P183" s="91"/>
      <c r="Q183" s="91"/>
      <c r="R183" s="95"/>
      <c r="S183" s="95"/>
      <c r="T183" s="95"/>
      <c r="U183" s="95"/>
      <c r="V183" s="95"/>
      <c r="W183" s="95"/>
      <c r="X183" s="95"/>
      <c r="Y183" s="95"/>
      <c r="Z183" s="91"/>
      <c r="AA183" s="95"/>
      <c r="AB183" s="95"/>
      <c r="AC183" s="95"/>
      <c r="AD183" s="95"/>
      <c r="AE183" s="91"/>
      <c r="AF183" s="95"/>
      <c r="AG183" s="95"/>
      <c r="AH183" s="95"/>
      <c r="AI183" s="95"/>
      <c r="AJ183" s="91"/>
      <c r="AK183" s="95"/>
      <c r="AL183" s="114"/>
      <c r="AM183" s="96"/>
      <c r="AN183" s="96"/>
      <c r="AO183" s="96"/>
      <c r="AP183" s="97"/>
    </row>
    <row r="184" spans="1:42" ht="13.5" customHeight="1">
      <c r="A184" s="154"/>
      <c r="B184" s="91"/>
      <c r="C184" s="91"/>
      <c r="D184" s="91"/>
      <c r="E184" s="91"/>
      <c r="F184" s="91"/>
      <c r="G184" s="91"/>
      <c r="H184" s="91"/>
      <c r="I184" s="91"/>
      <c r="J184" s="93"/>
      <c r="K184" s="94"/>
      <c r="L184" s="94"/>
      <c r="M184" s="94"/>
      <c r="N184" s="91"/>
      <c r="O184" s="91"/>
      <c r="P184" s="91"/>
      <c r="Q184" s="91"/>
      <c r="R184" s="95"/>
      <c r="S184" s="95"/>
      <c r="T184" s="95"/>
      <c r="U184" s="95"/>
      <c r="V184" s="95"/>
      <c r="W184" s="95"/>
      <c r="X184" s="95"/>
      <c r="Y184" s="95"/>
      <c r="Z184" s="91"/>
      <c r="AA184" s="95"/>
      <c r="AB184" s="95"/>
      <c r="AC184" s="95"/>
      <c r="AD184" s="95"/>
      <c r="AE184" s="91"/>
      <c r="AF184" s="95"/>
      <c r="AG184" s="95"/>
      <c r="AH184" s="95"/>
      <c r="AI184" s="95"/>
      <c r="AJ184" s="91"/>
      <c r="AK184" s="95"/>
      <c r="AL184" s="114"/>
      <c r="AM184" s="96"/>
      <c r="AN184" s="96"/>
      <c r="AO184" s="96"/>
      <c r="AP184" s="97"/>
    </row>
    <row r="185" spans="1:42" ht="13.5" customHeight="1">
      <c r="A185" s="154"/>
      <c r="B185" s="91"/>
      <c r="C185" s="91"/>
      <c r="D185" s="91"/>
      <c r="E185" s="91"/>
      <c r="F185" s="91"/>
      <c r="G185" s="91"/>
      <c r="H185" s="91"/>
      <c r="I185" s="91"/>
      <c r="J185" s="93"/>
      <c r="K185" s="94"/>
      <c r="L185" s="94"/>
      <c r="M185" s="94"/>
      <c r="N185" s="91"/>
      <c r="O185" s="91"/>
      <c r="P185" s="91"/>
      <c r="Q185" s="91"/>
      <c r="R185" s="95"/>
      <c r="S185" s="95"/>
      <c r="T185" s="95"/>
      <c r="U185" s="95"/>
      <c r="V185" s="95"/>
      <c r="W185" s="95"/>
      <c r="X185" s="95"/>
      <c r="Y185" s="95"/>
      <c r="Z185" s="91"/>
      <c r="AA185" s="95"/>
      <c r="AB185" s="95"/>
      <c r="AC185" s="95"/>
      <c r="AD185" s="95"/>
      <c r="AE185" s="91"/>
      <c r="AF185" s="95"/>
      <c r="AG185" s="95"/>
      <c r="AH185" s="95"/>
      <c r="AI185" s="95"/>
      <c r="AJ185" s="91"/>
      <c r="AK185" s="95"/>
      <c r="AL185" s="114"/>
      <c r="AM185" s="96"/>
      <c r="AN185" s="96"/>
      <c r="AO185" s="96"/>
      <c r="AP185" s="97"/>
    </row>
    <row r="186" spans="1:42" ht="13.5" customHeight="1">
      <c r="A186" s="154"/>
      <c r="B186" s="91"/>
      <c r="C186" s="91"/>
      <c r="D186" s="91"/>
      <c r="E186" s="91"/>
      <c r="F186" s="91"/>
      <c r="G186" s="91"/>
      <c r="H186" s="91"/>
      <c r="I186" s="91"/>
      <c r="J186" s="93"/>
      <c r="K186" s="94"/>
      <c r="L186" s="94"/>
      <c r="M186" s="94"/>
      <c r="N186" s="91"/>
      <c r="O186" s="91"/>
      <c r="P186" s="91"/>
      <c r="Q186" s="91"/>
      <c r="R186" s="95"/>
      <c r="S186" s="95"/>
      <c r="T186" s="95"/>
      <c r="U186" s="95"/>
      <c r="V186" s="95"/>
      <c r="W186" s="95"/>
      <c r="X186" s="95"/>
      <c r="Y186" s="95"/>
      <c r="Z186" s="91"/>
      <c r="AA186" s="95"/>
      <c r="AB186" s="95"/>
      <c r="AC186" s="95"/>
      <c r="AD186" s="95"/>
      <c r="AE186" s="91"/>
      <c r="AF186" s="95"/>
      <c r="AG186" s="95"/>
      <c r="AH186" s="95"/>
      <c r="AI186" s="95"/>
      <c r="AJ186" s="91"/>
      <c r="AK186" s="95"/>
      <c r="AL186" s="114"/>
      <c r="AM186" s="96"/>
      <c r="AN186" s="96"/>
      <c r="AO186" s="96"/>
      <c r="AP186" s="97"/>
    </row>
    <row r="187" spans="1:42" ht="13.5" customHeight="1">
      <c r="A187" s="154"/>
      <c r="B187" s="91"/>
      <c r="C187" s="91"/>
      <c r="D187" s="91"/>
      <c r="E187" s="91"/>
      <c r="F187" s="91"/>
      <c r="G187" s="91"/>
      <c r="H187" s="91"/>
      <c r="I187" s="91"/>
      <c r="J187" s="93"/>
      <c r="K187" s="94"/>
      <c r="L187" s="94"/>
      <c r="M187" s="94"/>
      <c r="N187" s="91"/>
      <c r="O187" s="91"/>
      <c r="P187" s="91"/>
      <c r="Q187" s="91"/>
      <c r="R187" s="95"/>
      <c r="S187" s="95"/>
      <c r="T187" s="95"/>
      <c r="U187" s="95"/>
      <c r="V187" s="95"/>
      <c r="W187" s="95"/>
      <c r="X187" s="95"/>
      <c r="Y187" s="95"/>
      <c r="Z187" s="91"/>
      <c r="AA187" s="95"/>
      <c r="AB187" s="95"/>
      <c r="AC187" s="95"/>
      <c r="AD187" s="95"/>
      <c r="AE187" s="91"/>
      <c r="AF187" s="95"/>
      <c r="AG187" s="95"/>
      <c r="AH187" s="95"/>
      <c r="AI187" s="95"/>
      <c r="AJ187" s="91"/>
      <c r="AK187" s="95"/>
      <c r="AL187" s="114"/>
      <c r="AM187" s="96"/>
      <c r="AN187" s="96"/>
      <c r="AO187" s="96"/>
      <c r="AP187" s="97"/>
    </row>
    <row r="188" spans="1:42" ht="13.5" customHeight="1">
      <c r="A188" s="154"/>
      <c r="B188" s="91"/>
      <c r="C188" s="91"/>
      <c r="D188" s="91"/>
      <c r="E188" s="91"/>
      <c r="F188" s="91"/>
      <c r="G188" s="91"/>
      <c r="H188" s="91"/>
      <c r="I188" s="91"/>
      <c r="J188" s="93"/>
      <c r="K188" s="94"/>
      <c r="L188" s="94"/>
      <c r="M188" s="94"/>
      <c r="N188" s="91"/>
      <c r="O188" s="91"/>
      <c r="P188" s="91"/>
      <c r="Q188" s="91"/>
      <c r="R188" s="95"/>
      <c r="S188" s="95"/>
      <c r="T188" s="95"/>
      <c r="U188" s="95"/>
      <c r="V188" s="95"/>
      <c r="W188" s="95"/>
      <c r="X188" s="95"/>
      <c r="Y188" s="95"/>
      <c r="Z188" s="91"/>
      <c r="AA188" s="95"/>
      <c r="AB188" s="95"/>
      <c r="AC188" s="95"/>
      <c r="AD188" s="95"/>
      <c r="AE188" s="91"/>
      <c r="AF188" s="95"/>
      <c r="AG188" s="95"/>
      <c r="AH188" s="95"/>
      <c r="AI188" s="95"/>
      <c r="AJ188" s="91"/>
      <c r="AK188" s="95"/>
      <c r="AL188" s="114"/>
      <c r="AM188" s="96"/>
      <c r="AN188" s="96"/>
      <c r="AO188" s="96"/>
      <c r="AP188" s="97"/>
    </row>
    <row r="189" spans="1:42" ht="13.5" customHeight="1">
      <c r="A189" s="154"/>
      <c r="B189" s="91"/>
      <c r="C189" s="91"/>
      <c r="D189" s="91"/>
      <c r="E189" s="91"/>
      <c r="F189" s="91"/>
      <c r="G189" s="91"/>
      <c r="H189" s="91"/>
      <c r="I189" s="91"/>
      <c r="J189" s="93"/>
      <c r="K189" s="94"/>
      <c r="L189" s="94"/>
      <c r="M189" s="94"/>
      <c r="N189" s="91"/>
      <c r="O189" s="91"/>
      <c r="P189" s="91"/>
      <c r="Q189" s="91"/>
      <c r="R189" s="95"/>
      <c r="S189" s="95"/>
      <c r="T189" s="95"/>
      <c r="U189" s="95"/>
      <c r="V189" s="95"/>
      <c r="W189" s="95"/>
      <c r="X189" s="95"/>
      <c r="Y189" s="95"/>
      <c r="Z189" s="91"/>
      <c r="AA189" s="95"/>
      <c r="AB189" s="95"/>
      <c r="AC189" s="95"/>
      <c r="AD189" s="95"/>
      <c r="AE189" s="91"/>
      <c r="AF189" s="95"/>
      <c r="AG189" s="95"/>
      <c r="AH189" s="95"/>
      <c r="AI189" s="95"/>
      <c r="AJ189" s="91"/>
      <c r="AK189" s="95"/>
      <c r="AL189" s="114"/>
      <c r="AM189" s="96"/>
      <c r="AN189" s="96"/>
      <c r="AO189" s="96"/>
      <c r="AP189" s="97"/>
    </row>
    <row r="190" spans="1:42" ht="13.5" customHeight="1">
      <c r="A190" s="154"/>
      <c r="B190" s="91"/>
      <c r="C190" s="91"/>
      <c r="D190" s="91"/>
      <c r="E190" s="91"/>
      <c r="F190" s="91"/>
      <c r="G190" s="91"/>
      <c r="H190" s="91"/>
      <c r="I190" s="91"/>
      <c r="J190" s="93"/>
      <c r="K190" s="94"/>
      <c r="L190" s="94"/>
      <c r="M190" s="94"/>
      <c r="N190" s="91"/>
      <c r="O190" s="91"/>
      <c r="P190" s="91"/>
      <c r="Q190" s="91"/>
      <c r="R190" s="95"/>
      <c r="S190" s="95"/>
      <c r="T190" s="95"/>
      <c r="U190" s="95"/>
      <c r="V190" s="95"/>
      <c r="W190" s="95"/>
      <c r="X190" s="95"/>
      <c r="Y190" s="95"/>
      <c r="Z190" s="91"/>
      <c r="AA190" s="95"/>
      <c r="AB190" s="95"/>
      <c r="AC190" s="95"/>
      <c r="AD190" s="95"/>
      <c r="AE190" s="91"/>
      <c r="AF190" s="95"/>
      <c r="AG190" s="95"/>
      <c r="AH190" s="95"/>
      <c r="AI190" s="95"/>
      <c r="AJ190" s="91"/>
      <c r="AK190" s="95"/>
      <c r="AL190" s="114"/>
      <c r="AM190" s="96"/>
      <c r="AN190" s="96"/>
      <c r="AO190" s="96"/>
      <c r="AP190" s="97"/>
    </row>
    <row r="191" spans="1:42" ht="13.5" customHeight="1">
      <c r="A191" s="154"/>
      <c r="B191" s="91"/>
      <c r="C191" s="91"/>
      <c r="D191" s="91"/>
      <c r="E191" s="91"/>
      <c r="F191" s="91"/>
      <c r="G191" s="91"/>
      <c r="H191" s="91"/>
      <c r="I191" s="91"/>
      <c r="J191" s="93"/>
      <c r="K191" s="94"/>
      <c r="L191" s="94"/>
      <c r="M191" s="94"/>
      <c r="N191" s="91"/>
      <c r="O191" s="91"/>
      <c r="P191" s="91"/>
      <c r="Q191" s="91"/>
      <c r="R191" s="95"/>
      <c r="S191" s="95"/>
      <c r="T191" s="95"/>
      <c r="U191" s="95"/>
      <c r="V191" s="95"/>
      <c r="W191" s="95"/>
      <c r="X191" s="95"/>
      <c r="Y191" s="95"/>
      <c r="Z191" s="91"/>
      <c r="AA191" s="95"/>
      <c r="AB191" s="95"/>
      <c r="AC191" s="95"/>
      <c r="AD191" s="95"/>
      <c r="AE191" s="91"/>
      <c r="AF191" s="95"/>
      <c r="AG191" s="95"/>
      <c r="AH191" s="95"/>
      <c r="AI191" s="95"/>
      <c r="AJ191" s="91"/>
      <c r="AK191" s="95"/>
      <c r="AL191" s="114"/>
      <c r="AM191" s="96"/>
      <c r="AN191" s="96"/>
      <c r="AO191" s="96"/>
      <c r="AP191" s="97"/>
    </row>
    <row r="192" spans="1:42" ht="13.5" customHeight="1">
      <c r="A192" s="154"/>
      <c r="B192" s="91"/>
      <c r="C192" s="91"/>
      <c r="D192" s="91"/>
      <c r="E192" s="91"/>
      <c r="F192" s="91"/>
      <c r="G192" s="91"/>
      <c r="H192" s="91"/>
      <c r="I192" s="91"/>
      <c r="J192" s="93"/>
      <c r="K192" s="94"/>
      <c r="L192" s="94"/>
      <c r="M192" s="94"/>
      <c r="N192" s="91"/>
      <c r="O192" s="91"/>
      <c r="P192" s="91"/>
      <c r="Q192" s="91"/>
      <c r="R192" s="95"/>
      <c r="S192" s="95"/>
      <c r="T192" s="95"/>
      <c r="U192" s="95"/>
      <c r="V192" s="95"/>
      <c r="W192" s="95"/>
      <c r="X192" s="95"/>
      <c r="Y192" s="95"/>
      <c r="Z192" s="91"/>
      <c r="AA192" s="95"/>
      <c r="AB192" s="95"/>
      <c r="AC192" s="95"/>
      <c r="AD192" s="95"/>
      <c r="AE192" s="91"/>
      <c r="AF192" s="95"/>
      <c r="AG192" s="95"/>
      <c r="AH192" s="95"/>
      <c r="AI192" s="95"/>
      <c r="AJ192" s="91"/>
      <c r="AK192" s="95"/>
      <c r="AL192" s="114"/>
      <c r="AM192" s="96"/>
      <c r="AN192" s="96"/>
      <c r="AO192" s="96"/>
      <c r="AP192" s="97"/>
    </row>
    <row r="193" spans="1:42" ht="13.5" customHeight="1">
      <c r="A193" s="154"/>
      <c r="B193" s="91"/>
      <c r="C193" s="91"/>
      <c r="D193" s="91"/>
      <c r="E193" s="91"/>
      <c r="F193" s="91"/>
      <c r="G193" s="91"/>
      <c r="H193" s="91"/>
      <c r="I193" s="91"/>
      <c r="J193" s="93"/>
      <c r="K193" s="94"/>
      <c r="L193" s="94"/>
      <c r="M193" s="94"/>
      <c r="N193" s="91"/>
      <c r="O193" s="91"/>
      <c r="P193" s="91"/>
      <c r="Q193" s="91"/>
      <c r="R193" s="95"/>
      <c r="S193" s="95"/>
      <c r="T193" s="95"/>
      <c r="U193" s="95"/>
      <c r="V193" s="95"/>
      <c r="W193" s="95"/>
      <c r="X193" s="95"/>
      <c r="Y193" s="95"/>
      <c r="Z193" s="91"/>
      <c r="AA193" s="95"/>
      <c r="AB193" s="95"/>
      <c r="AC193" s="95"/>
      <c r="AD193" s="95"/>
      <c r="AE193" s="91"/>
      <c r="AF193" s="95"/>
      <c r="AG193" s="95"/>
      <c r="AH193" s="95"/>
      <c r="AI193" s="95"/>
      <c r="AJ193" s="91"/>
      <c r="AK193" s="95"/>
      <c r="AL193" s="114"/>
      <c r="AM193" s="96"/>
      <c r="AN193" s="96"/>
      <c r="AO193" s="96"/>
      <c r="AP193" s="97"/>
    </row>
    <row r="194" spans="1:42" ht="13.5" customHeight="1">
      <c r="A194" s="154"/>
      <c r="B194" s="91"/>
      <c r="C194" s="91"/>
      <c r="D194" s="91"/>
      <c r="E194" s="91"/>
      <c r="F194" s="91"/>
      <c r="G194" s="91"/>
      <c r="H194" s="91"/>
      <c r="I194" s="91"/>
      <c r="J194" s="93"/>
      <c r="K194" s="94"/>
      <c r="L194" s="94"/>
      <c r="M194" s="94"/>
      <c r="N194" s="91"/>
      <c r="O194" s="91"/>
      <c r="P194" s="91"/>
      <c r="Q194" s="91"/>
      <c r="R194" s="95"/>
      <c r="S194" s="95"/>
      <c r="T194" s="95"/>
      <c r="U194" s="95"/>
      <c r="V194" s="95"/>
      <c r="W194" s="95"/>
      <c r="X194" s="95"/>
      <c r="Y194" s="95"/>
      <c r="Z194" s="91"/>
      <c r="AA194" s="95"/>
      <c r="AB194" s="95"/>
      <c r="AC194" s="95"/>
      <c r="AD194" s="95"/>
      <c r="AE194" s="91"/>
      <c r="AF194" s="95"/>
      <c r="AG194" s="95"/>
      <c r="AH194" s="95"/>
      <c r="AI194" s="95"/>
      <c r="AJ194" s="91"/>
      <c r="AK194" s="95"/>
      <c r="AL194" s="114"/>
      <c r="AM194" s="96"/>
      <c r="AN194" s="96"/>
      <c r="AO194" s="96"/>
      <c r="AP194" s="97"/>
    </row>
    <row r="195" spans="1:42" ht="13.5" customHeight="1">
      <c r="A195" s="154"/>
      <c r="B195" s="91"/>
      <c r="C195" s="91"/>
      <c r="D195" s="91"/>
      <c r="E195" s="91"/>
      <c r="F195" s="91"/>
      <c r="G195" s="91"/>
      <c r="H195" s="91"/>
      <c r="I195" s="91"/>
      <c r="J195" s="93"/>
      <c r="K195" s="94"/>
      <c r="L195" s="94"/>
      <c r="M195" s="94"/>
      <c r="N195" s="91"/>
      <c r="O195" s="91"/>
      <c r="P195" s="91"/>
      <c r="Q195" s="91"/>
      <c r="R195" s="95"/>
      <c r="S195" s="95"/>
      <c r="T195" s="95"/>
      <c r="U195" s="95"/>
      <c r="V195" s="95"/>
      <c r="W195" s="95"/>
      <c r="X195" s="95"/>
      <c r="Y195" s="95"/>
      <c r="Z195" s="91"/>
      <c r="AA195" s="95"/>
      <c r="AB195" s="95"/>
      <c r="AC195" s="95"/>
      <c r="AD195" s="95"/>
      <c r="AE195" s="91"/>
      <c r="AF195" s="95"/>
      <c r="AG195" s="95"/>
      <c r="AH195" s="95"/>
      <c r="AI195" s="95"/>
      <c r="AJ195" s="91"/>
      <c r="AK195" s="95"/>
      <c r="AL195" s="114"/>
      <c r="AM195" s="96"/>
      <c r="AN195" s="96"/>
      <c r="AO195" s="96"/>
      <c r="AP195" s="97"/>
    </row>
    <row r="196" spans="1:42" ht="13.5" customHeight="1">
      <c r="A196" s="154"/>
      <c r="B196" s="91"/>
      <c r="C196" s="91"/>
      <c r="D196" s="91"/>
      <c r="E196" s="91"/>
      <c r="F196" s="91"/>
      <c r="G196" s="91"/>
      <c r="H196" s="91"/>
      <c r="I196" s="91"/>
      <c r="J196" s="93"/>
      <c r="K196" s="94"/>
      <c r="L196" s="94"/>
      <c r="M196" s="94"/>
      <c r="N196" s="91"/>
      <c r="O196" s="91"/>
      <c r="P196" s="91"/>
      <c r="Q196" s="91"/>
      <c r="R196" s="95"/>
      <c r="S196" s="95"/>
      <c r="T196" s="95"/>
      <c r="U196" s="95"/>
      <c r="V196" s="95"/>
      <c r="W196" s="95"/>
      <c r="X196" s="95"/>
      <c r="Y196" s="95"/>
      <c r="Z196" s="91"/>
      <c r="AA196" s="95"/>
      <c r="AB196" s="95"/>
      <c r="AC196" s="95"/>
      <c r="AD196" s="95"/>
      <c r="AE196" s="91"/>
      <c r="AF196" s="95"/>
      <c r="AG196" s="95"/>
      <c r="AH196" s="95"/>
      <c r="AI196" s="95"/>
      <c r="AJ196" s="91"/>
      <c r="AK196" s="95"/>
      <c r="AL196" s="114"/>
      <c r="AM196" s="96"/>
      <c r="AN196" s="96"/>
      <c r="AO196" s="96"/>
      <c r="AP196" s="97"/>
    </row>
    <row r="197" spans="1:42" ht="13.5" customHeight="1">
      <c r="A197" s="154"/>
      <c r="B197" s="91"/>
      <c r="C197" s="91"/>
      <c r="D197" s="91"/>
      <c r="E197" s="91"/>
      <c r="F197" s="91"/>
      <c r="G197" s="91"/>
      <c r="H197" s="91"/>
      <c r="I197" s="91"/>
      <c r="J197" s="93"/>
      <c r="K197" s="94"/>
      <c r="L197" s="94"/>
      <c r="M197" s="94"/>
      <c r="N197" s="91"/>
      <c r="O197" s="91"/>
      <c r="P197" s="91"/>
      <c r="Q197" s="91"/>
      <c r="R197" s="95"/>
      <c r="S197" s="95"/>
      <c r="T197" s="95"/>
      <c r="U197" s="95"/>
      <c r="V197" s="95"/>
      <c r="W197" s="95"/>
      <c r="X197" s="95"/>
      <c r="Y197" s="95"/>
      <c r="Z197" s="91"/>
      <c r="AA197" s="95"/>
      <c r="AB197" s="95"/>
      <c r="AC197" s="95"/>
      <c r="AD197" s="95"/>
      <c r="AE197" s="91"/>
      <c r="AF197" s="95"/>
      <c r="AG197" s="95"/>
      <c r="AH197" s="95"/>
      <c r="AI197" s="95"/>
      <c r="AJ197" s="91"/>
      <c r="AK197" s="95"/>
      <c r="AL197" s="114"/>
      <c r="AM197" s="96"/>
      <c r="AN197" s="96"/>
      <c r="AO197" s="96"/>
      <c r="AP197" s="97"/>
    </row>
    <row r="198" spans="1:42" ht="13.5" customHeight="1">
      <c r="A198" s="154"/>
      <c r="B198" s="91"/>
      <c r="C198" s="91"/>
      <c r="D198" s="91"/>
      <c r="E198" s="91"/>
      <c r="F198" s="91"/>
      <c r="G198" s="91"/>
      <c r="H198" s="91"/>
      <c r="I198" s="91"/>
      <c r="J198" s="93"/>
      <c r="K198" s="94"/>
      <c r="L198" s="94"/>
      <c r="M198" s="94"/>
      <c r="N198" s="91"/>
      <c r="O198" s="91"/>
      <c r="P198" s="91"/>
      <c r="Q198" s="91"/>
      <c r="R198" s="95"/>
      <c r="S198" s="95"/>
      <c r="T198" s="95"/>
      <c r="U198" s="95"/>
      <c r="V198" s="95"/>
      <c r="W198" s="95"/>
      <c r="X198" s="95"/>
      <c r="Y198" s="95"/>
      <c r="Z198" s="91"/>
      <c r="AA198" s="95"/>
      <c r="AB198" s="95"/>
      <c r="AC198" s="95"/>
      <c r="AD198" s="95"/>
      <c r="AE198" s="91"/>
      <c r="AF198" s="95"/>
      <c r="AG198" s="95"/>
      <c r="AH198" s="95"/>
      <c r="AI198" s="95"/>
      <c r="AJ198" s="91"/>
      <c r="AK198" s="95"/>
      <c r="AL198" s="114"/>
      <c r="AM198" s="96"/>
      <c r="AN198" s="96"/>
      <c r="AO198" s="96"/>
      <c r="AP198" s="97"/>
    </row>
    <row r="199" spans="1:42" ht="13.5" customHeight="1">
      <c r="A199" s="154"/>
      <c r="B199" s="91"/>
      <c r="C199" s="91"/>
      <c r="D199" s="91"/>
      <c r="E199" s="91"/>
      <c r="F199" s="91"/>
      <c r="G199" s="91"/>
      <c r="H199" s="91"/>
      <c r="I199" s="91"/>
      <c r="J199" s="93"/>
      <c r="K199" s="94"/>
      <c r="L199" s="94"/>
      <c r="M199" s="94"/>
      <c r="N199" s="91"/>
      <c r="O199" s="91"/>
      <c r="P199" s="91"/>
      <c r="Q199" s="91"/>
      <c r="R199" s="95"/>
      <c r="S199" s="95"/>
      <c r="T199" s="95"/>
      <c r="U199" s="95"/>
      <c r="V199" s="95"/>
      <c r="W199" s="95"/>
      <c r="X199" s="95"/>
      <c r="Y199" s="95"/>
      <c r="Z199" s="91"/>
      <c r="AA199" s="95"/>
      <c r="AB199" s="95"/>
      <c r="AC199" s="95"/>
      <c r="AD199" s="95"/>
      <c r="AE199" s="91"/>
      <c r="AF199" s="95"/>
      <c r="AG199" s="95"/>
      <c r="AH199" s="95"/>
      <c r="AI199" s="95"/>
      <c r="AJ199" s="91"/>
      <c r="AK199" s="95"/>
      <c r="AL199" s="114"/>
      <c r="AM199" s="96"/>
      <c r="AN199" s="96"/>
      <c r="AO199" s="96"/>
      <c r="AP199" s="97"/>
    </row>
    <row r="200" spans="1:42" ht="13.5" customHeight="1">
      <c r="A200" s="154"/>
      <c r="B200" s="91"/>
      <c r="C200" s="91"/>
      <c r="D200" s="91"/>
      <c r="E200" s="91"/>
      <c r="F200" s="91"/>
      <c r="G200" s="91"/>
      <c r="H200" s="91"/>
      <c r="I200" s="91"/>
      <c r="J200" s="93"/>
      <c r="K200" s="94"/>
      <c r="L200" s="94"/>
      <c r="M200" s="94"/>
      <c r="N200" s="91"/>
      <c r="O200" s="91"/>
      <c r="P200" s="91"/>
      <c r="Q200" s="91"/>
      <c r="R200" s="95"/>
      <c r="S200" s="95"/>
      <c r="T200" s="95"/>
      <c r="U200" s="95"/>
      <c r="V200" s="95"/>
      <c r="W200" s="95"/>
      <c r="X200" s="95"/>
      <c r="Y200" s="95"/>
      <c r="Z200" s="91"/>
      <c r="AA200" s="95"/>
      <c r="AB200" s="95"/>
      <c r="AC200" s="95"/>
      <c r="AD200" s="95"/>
      <c r="AE200" s="91"/>
      <c r="AF200" s="95"/>
      <c r="AG200" s="95"/>
      <c r="AH200" s="95"/>
      <c r="AI200" s="95"/>
      <c r="AJ200" s="91"/>
      <c r="AK200" s="95"/>
      <c r="AL200" s="114"/>
      <c r="AM200" s="96"/>
      <c r="AN200" s="96"/>
      <c r="AO200" s="96"/>
      <c r="AP200" s="97"/>
    </row>
    <row r="201" spans="1:42" ht="13.5" customHeight="1">
      <c r="A201" s="154"/>
      <c r="B201" s="91"/>
      <c r="C201" s="91"/>
      <c r="D201" s="91"/>
      <c r="E201" s="91"/>
      <c r="F201" s="91"/>
      <c r="G201" s="91"/>
      <c r="H201" s="91"/>
      <c r="I201" s="91"/>
      <c r="J201" s="93"/>
      <c r="K201" s="94"/>
      <c r="L201" s="94"/>
      <c r="M201" s="94"/>
      <c r="N201" s="91"/>
      <c r="O201" s="91"/>
      <c r="P201" s="91"/>
      <c r="Q201" s="91"/>
      <c r="R201" s="95"/>
      <c r="S201" s="95"/>
      <c r="T201" s="95"/>
      <c r="U201" s="95"/>
      <c r="V201" s="95"/>
      <c r="W201" s="95"/>
      <c r="X201" s="95"/>
      <c r="Y201" s="95"/>
      <c r="Z201" s="91"/>
      <c r="AA201" s="95"/>
      <c r="AB201" s="95"/>
      <c r="AC201" s="95"/>
      <c r="AD201" s="95"/>
      <c r="AE201" s="91"/>
      <c r="AF201" s="95"/>
      <c r="AG201" s="95"/>
      <c r="AH201" s="95"/>
      <c r="AI201" s="95"/>
      <c r="AJ201" s="91"/>
      <c r="AK201" s="95"/>
      <c r="AL201" s="114"/>
      <c r="AM201" s="96"/>
      <c r="AN201" s="96"/>
      <c r="AO201" s="96"/>
      <c r="AP201" s="97"/>
    </row>
    <row r="202" spans="1:42" ht="13.5" customHeight="1">
      <c r="A202" s="154"/>
      <c r="B202" s="91"/>
      <c r="C202" s="91"/>
      <c r="D202" s="91"/>
      <c r="E202" s="91"/>
      <c r="F202" s="91"/>
      <c r="G202" s="91"/>
      <c r="H202" s="91"/>
      <c r="I202" s="91"/>
      <c r="J202" s="93"/>
      <c r="K202" s="94"/>
      <c r="L202" s="94"/>
      <c r="M202" s="94"/>
      <c r="N202" s="91"/>
      <c r="O202" s="91"/>
      <c r="P202" s="91"/>
      <c r="Q202" s="91"/>
      <c r="R202" s="95"/>
      <c r="S202" s="95"/>
      <c r="T202" s="95"/>
      <c r="U202" s="95"/>
      <c r="V202" s="95"/>
      <c r="W202" s="95"/>
      <c r="X202" s="95"/>
      <c r="Y202" s="95"/>
      <c r="Z202" s="91"/>
      <c r="AA202" s="95"/>
      <c r="AB202" s="95"/>
      <c r="AC202" s="95"/>
      <c r="AD202" s="95"/>
      <c r="AE202" s="91"/>
      <c r="AF202" s="95"/>
      <c r="AG202" s="95"/>
      <c r="AH202" s="95"/>
      <c r="AI202" s="95"/>
      <c r="AJ202" s="91"/>
      <c r="AK202" s="95"/>
      <c r="AL202" s="114"/>
      <c r="AM202" s="96"/>
      <c r="AN202" s="96"/>
      <c r="AO202" s="96"/>
      <c r="AP202" s="97"/>
    </row>
    <row r="203" spans="1:42" ht="13.5" customHeight="1">
      <c r="A203" s="154"/>
      <c r="B203" s="91"/>
      <c r="C203" s="91"/>
      <c r="D203" s="91"/>
      <c r="E203" s="91"/>
      <c r="F203" s="91"/>
      <c r="G203" s="91"/>
      <c r="H203" s="91"/>
      <c r="I203" s="91"/>
      <c r="J203" s="93"/>
      <c r="K203" s="94"/>
      <c r="L203" s="94"/>
      <c r="M203" s="94"/>
      <c r="N203" s="91"/>
      <c r="O203" s="91"/>
      <c r="P203" s="91"/>
      <c r="Q203" s="91"/>
      <c r="R203" s="95"/>
      <c r="S203" s="95"/>
      <c r="T203" s="95"/>
      <c r="U203" s="95"/>
      <c r="V203" s="95"/>
      <c r="W203" s="95"/>
      <c r="X203" s="95"/>
      <c r="Y203" s="95"/>
      <c r="Z203" s="91"/>
      <c r="AA203" s="95"/>
      <c r="AB203" s="95"/>
      <c r="AC203" s="95"/>
      <c r="AD203" s="95"/>
      <c r="AE203" s="91"/>
      <c r="AF203" s="95"/>
      <c r="AG203" s="95"/>
      <c r="AH203" s="95"/>
      <c r="AI203" s="95"/>
      <c r="AJ203" s="91"/>
      <c r="AK203" s="95"/>
      <c r="AL203" s="114"/>
      <c r="AM203" s="96"/>
      <c r="AN203" s="96"/>
      <c r="AO203" s="96"/>
      <c r="AP203" s="97"/>
    </row>
    <row r="204" spans="1:42" ht="13.5" customHeight="1">
      <c r="A204" s="154"/>
      <c r="B204" s="91"/>
      <c r="C204" s="91"/>
      <c r="D204" s="91"/>
      <c r="E204" s="91"/>
      <c r="F204" s="91"/>
      <c r="G204" s="91"/>
      <c r="H204" s="91"/>
      <c r="I204" s="91"/>
      <c r="J204" s="93"/>
      <c r="K204" s="94"/>
      <c r="L204" s="94"/>
      <c r="M204" s="94"/>
      <c r="N204" s="91"/>
      <c r="O204" s="91"/>
      <c r="P204" s="91"/>
      <c r="Q204" s="91"/>
      <c r="R204" s="95"/>
      <c r="S204" s="95"/>
      <c r="T204" s="95"/>
      <c r="U204" s="95"/>
      <c r="V204" s="95"/>
      <c r="W204" s="95"/>
      <c r="X204" s="95"/>
      <c r="Y204" s="95"/>
      <c r="Z204" s="91"/>
      <c r="AA204" s="95"/>
      <c r="AB204" s="95"/>
      <c r="AC204" s="95"/>
      <c r="AD204" s="95"/>
      <c r="AE204" s="91"/>
      <c r="AF204" s="95"/>
      <c r="AG204" s="95"/>
      <c r="AH204" s="95"/>
      <c r="AI204" s="95"/>
      <c r="AJ204" s="91"/>
      <c r="AK204" s="95"/>
      <c r="AL204" s="114"/>
      <c r="AM204" s="96"/>
      <c r="AN204" s="96"/>
      <c r="AO204" s="96"/>
      <c r="AP204" s="97"/>
    </row>
    <row r="205" spans="1:42" ht="13.5" customHeight="1">
      <c r="A205" s="154"/>
      <c r="B205" s="91"/>
      <c r="C205" s="91"/>
      <c r="D205" s="91"/>
      <c r="E205" s="91"/>
      <c r="F205" s="91"/>
      <c r="G205" s="91"/>
      <c r="H205" s="91"/>
      <c r="I205" s="91"/>
      <c r="J205" s="93"/>
      <c r="K205" s="94"/>
      <c r="L205" s="94"/>
      <c r="M205" s="94"/>
      <c r="N205" s="91"/>
      <c r="O205" s="91"/>
      <c r="P205" s="91"/>
      <c r="Q205" s="91"/>
      <c r="R205" s="95"/>
      <c r="S205" s="95"/>
      <c r="T205" s="95"/>
      <c r="U205" s="95"/>
      <c r="V205" s="95"/>
      <c r="W205" s="95"/>
      <c r="X205" s="95"/>
      <c r="Y205" s="95"/>
      <c r="Z205" s="91"/>
      <c r="AA205" s="95"/>
      <c r="AB205" s="95"/>
      <c r="AC205" s="95"/>
      <c r="AD205" s="95"/>
      <c r="AE205" s="91"/>
      <c r="AF205" s="95"/>
      <c r="AG205" s="95"/>
      <c r="AH205" s="95"/>
      <c r="AI205" s="95"/>
      <c r="AJ205" s="91"/>
      <c r="AK205" s="95"/>
      <c r="AL205" s="114"/>
      <c r="AM205" s="96"/>
      <c r="AN205" s="96"/>
      <c r="AO205" s="96"/>
      <c r="AP205" s="97"/>
    </row>
    <row r="206" spans="1:42" ht="13.5" customHeight="1">
      <c r="A206" s="154"/>
      <c r="B206" s="91"/>
      <c r="C206" s="91"/>
      <c r="D206" s="91"/>
      <c r="E206" s="91"/>
      <c r="F206" s="91"/>
      <c r="G206" s="91"/>
      <c r="H206" s="91"/>
      <c r="I206" s="91"/>
      <c r="J206" s="93"/>
      <c r="K206" s="94"/>
      <c r="L206" s="94"/>
      <c r="M206" s="94"/>
      <c r="N206" s="91"/>
      <c r="O206" s="91"/>
      <c r="P206" s="91"/>
      <c r="Q206" s="91"/>
      <c r="R206" s="95"/>
      <c r="S206" s="95"/>
      <c r="T206" s="95"/>
      <c r="U206" s="95"/>
      <c r="V206" s="95"/>
      <c r="W206" s="95"/>
      <c r="X206" s="95"/>
      <c r="Y206" s="95"/>
      <c r="Z206" s="91"/>
      <c r="AA206" s="95"/>
      <c r="AB206" s="95"/>
      <c r="AC206" s="95"/>
      <c r="AD206" s="95"/>
      <c r="AE206" s="91"/>
      <c r="AF206" s="95"/>
      <c r="AG206" s="95"/>
      <c r="AH206" s="95"/>
      <c r="AI206" s="95"/>
      <c r="AJ206" s="91"/>
      <c r="AK206" s="95"/>
      <c r="AL206" s="114"/>
      <c r="AM206" s="96"/>
      <c r="AN206" s="96"/>
      <c r="AO206" s="96"/>
      <c r="AP206" s="97"/>
    </row>
    <row r="207" spans="1:42" ht="13.5" customHeight="1">
      <c r="A207" s="154"/>
      <c r="B207" s="91"/>
      <c r="C207" s="91"/>
      <c r="D207" s="91"/>
      <c r="E207" s="91"/>
      <c r="F207" s="91"/>
      <c r="G207" s="91"/>
      <c r="H207" s="91"/>
      <c r="I207" s="91"/>
      <c r="J207" s="93"/>
      <c r="K207" s="94"/>
      <c r="L207" s="94"/>
      <c r="M207" s="94"/>
      <c r="N207" s="91"/>
      <c r="O207" s="91"/>
      <c r="P207" s="91"/>
      <c r="Q207" s="91"/>
      <c r="R207" s="95"/>
      <c r="S207" s="95"/>
      <c r="T207" s="95"/>
      <c r="U207" s="95"/>
      <c r="V207" s="95"/>
      <c r="W207" s="95"/>
      <c r="X207" s="95"/>
      <c r="Y207" s="95"/>
      <c r="Z207" s="91"/>
      <c r="AA207" s="95"/>
      <c r="AB207" s="95"/>
      <c r="AC207" s="95"/>
      <c r="AD207" s="95"/>
      <c r="AE207" s="91"/>
      <c r="AF207" s="95"/>
      <c r="AG207" s="95"/>
      <c r="AH207" s="95"/>
      <c r="AI207" s="95"/>
      <c r="AJ207" s="91"/>
      <c r="AK207" s="95"/>
      <c r="AL207" s="114"/>
      <c r="AM207" s="96"/>
      <c r="AN207" s="96"/>
      <c r="AO207" s="96"/>
      <c r="AP207" s="97"/>
    </row>
    <row r="208" spans="1:42" ht="13.5" customHeight="1">
      <c r="A208" s="154"/>
      <c r="B208" s="91"/>
      <c r="C208" s="91"/>
      <c r="D208" s="91"/>
      <c r="E208" s="91"/>
      <c r="F208" s="91"/>
      <c r="G208" s="91"/>
      <c r="H208" s="91"/>
      <c r="I208" s="91"/>
      <c r="J208" s="93"/>
      <c r="K208" s="94"/>
      <c r="L208" s="94"/>
      <c r="M208" s="94"/>
      <c r="N208" s="91"/>
      <c r="O208" s="91"/>
      <c r="P208" s="91"/>
      <c r="Q208" s="91"/>
      <c r="R208" s="95"/>
      <c r="S208" s="95"/>
      <c r="T208" s="95"/>
      <c r="U208" s="95"/>
      <c r="V208" s="95"/>
      <c r="W208" s="95"/>
      <c r="X208" s="95"/>
      <c r="Y208" s="95"/>
      <c r="Z208" s="91"/>
      <c r="AA208" s="95"/>
      <c r="AB208" s="95"/>
      <c r="AC208" s="95"/>
      <c r="AD208" s="95"/>
      <c r="AE208" s="91"/>
      <c r="AF208" s="95"/>
      <c r="AG208" s="95"/>
      <c r="AH208" s="95"/>
      <c r="AI208" s="95"/>
      <c r="AJ208" s="91"/>
      <c r="AK208" s="95"/>
      <c r="AL208" s="114"/>
      <c r="AM208" s="96"/>
      <c r="AN208" s="96"/>
      <c r="AO208" s="96"/>
      <c r="AP208" s="97"/>
    </row>
    <row r="209" spans="1:42" ht="13.5" customHeight="1">
      <c r="A209" s="154"/>
      <c r="B209" s="91"/>
      <c r="C209" s="91"/>
      <c r="D209" s="91"/>
      <c r="E209" s="91"/>
      <c r="F209" s="91"/>
      <c r="G209" s="91"/>
      <c r="H209" s="91"/>
      <c r="I209" s="91"/>
      <c r="J209" s="93"/>
      <c r="K209" s="94"/>
      <c r="L209" s="94"/>
      <c r="M209" s="94"/>
      <c r="N209" s="91"/>
      <c r="O209" s="91"/>
      <c r="P209" s="91"/>
      <c r="Q209" s="91"/>
      <c r="R209" s="95"/>
      <c r="S209" s="95"/>
      <c r="T209" s="95"/>
      <c r="U209" s="95"/>
      <c r="V209" s="95"/>
      <c r="W209" s="95"/>
      <c r="X209" s="95"/>
      <c r="Y209" s="95"/>
      <c r="Z209" s="91"/>
      <c r="AA209" s="95"/>
      <c r="AB209" s="95"/>
      <c r="AC209" s="95"/>
      <c r="AD209" s="95"/>
      <c r="AE209" s="91"/>
      <c r="AF209" s="95"/>
      <c r="AG209" s="95"/>
      <c r="AH209" s="95"/>
      <c r="AI209" s="95"/>
      <c r="AJ209" s="91"/>
      <c r="AK209" s="95"/>
      <c r="AL209" s="114"/>
      <c r="AM209" s="96"/>
      <c r="AN209" s="96"/>
      <c r="AO209" s="96"/>
      <c r="AP209" s="97"/>
    </row>
    <row r="210" spans="1:42" ht="13.5" customHeight="1">
      <c r="A210" s="154"/>
      <c r="B210" s="91"/>
      <c r="C210" s="91"/>
      <c r="D210" s="91"/>
      <c r="E210" s="91"/>
      <c r="F210" s="91"/>
      <c r="G210" s="91"/>
      <c r="H210" s="91"/>
      <c r="I210" s="91"/>
      <c r="J210" s="93"/>
      <c r="K210" s="94"/>
      <c r="L210" s="94"/>
      <c r="M210" s="94"/>
      <c r="N210" s="91"/>
      <c r="O210" s="91"/>
      <c r="P210" s="91"/>
      <c r="Q210" s="91"/>
      <c r="R210" s="95"/>
      <c r="S210" s="95"/>
      <c r="T210" s="95"/>
      <c r="U210" s="95"/>
      <c r="V210" s="95"/>
      <c r="W210" s="95"/>
      <c r="X210" s="95"/>
      <c r="Y210" s="95"/>
      <c r="Z210" s="91"/>
      <c r="AA210" s="95"/>
      <c r="AB210" s="95"/>
      <c r="AC210" s="95"/>
      <c r="AD210" s="95"/>
      <c r="AE210" s="91"/>
      <c r="AF210" s="95"/>
      <c r="AG210" s="95"/>
      <c r="AH210" s="95"/>
      <c r="AI210" s="95"/>
      <c r="AJ210" s="91"/>
      <c r="AK210" s="95"/>
      <c r="AL210" s="114"/>
      <c r="AM210" s="96"/>
      <c r="AN210" s="96"/>
      <c r="AO210" s="96"/>
      <c r="AP210" s="97"/>
    </row>
    <row r="211" spans="1:42" ht="13.5" customHeight="1">
      <c r="A211" s="154"/>
      <c r="B211" s="91"/>
      <c r="C211" s="91"/>
      <c r="D211" s="91"/>
      <c r="E211" s="91"/>
      <c r="F211" s="91"/>
      <c r="G211" s="91"/>
      <c r="H211" s="91"/>
      <c r="I211" s="91"/>
      <c r="J211" s="93"/>
      <c r="K211" s="94"/>
      <c r="L211" s="94"/>
      <c r="M211" s="94"/>
      <c r="N211" s="91"/>
      <c r="O211" s="91"/>
      <c r="P211" s="91"/>
      <c r="Q211" s="91"/>
      <c r="R211" s="95"/>
      <c r="S211" s="95"/>
      <c r="T211" s="95"/>
      <c r="U211" s="95"/>
      <c r="V211" s="95"/>
      <c r="W211" s="95"/>
      <c r="X211" s="95"/>
      <c r="Y211" s="95"/>
      <c r="Z211" s="91"/>
      <c r="AA211" s="95"/>
      <c r="AB211" s="95"/>
      <c r="AC211" s="95"/>
      <c r="AD211" s="95"/>
      <c r="AE211" s="91"/>
      <c r="AF211" s="95"/>
      <c r="AG211" s="95"/>
      <c r="AH211" s="95"/>
      <c r="AI211" s="95"/>
      <c r="AJ211" s="91"/>
      <c r="AK211" s="95"/>
      <c r="AL211" s="114"/>
      <c r="AM211" s="96"/>
      <c r="AN211" s="96"/>
      <c r="AO211" s="96"/>
      <c r="AP211" s="97"/>
    </row>
    <row r="212" spans="1:42" ht="13.5" customHeight="1">
      <c r="A212" s="154"/>
      <c r="B212" s="91"/>
      <c r="C212" s="91"/>
      <c r="D212" s="91"/>
      <c r="E212" s="91"/>
      <c r="F212" s="91"/>
      <c r="G212" s="91"/>
      <c r="H212" s="91"/>
      <c r="I212" s="91"/>
      <c r="J212" s="93"/>
      <c r="K212" s="94"/>
      <c r="L212" s="94"/>
      <c r="M212" s="94"/>
      <c r="N212" s="91"/>
      <c r="O212" s="91"/>
      <c r="P212" s="91"/>
      <c r="Q212" s="91"/>
      <c r="R212" s="95"/>
      <c r="S212" s="95"/>
      <c r="T212" s="95"/>
      <c r="U212" s="95"/>
      <c r="V212" s="95"/>
      <c r="W212" s="95"/>
      <c r="X212" s="95"/>
      <c r="Y212" s="95"/>
      <c r="Z212" s="91"/>
      <c r="AA212" s="95"/>
      <c r="AB212" s="95"/>
      <c r="AC212" s="95"/>
      <c r="AD212" s="95"/>
      <c r="AE212" s="91"/>
      <c r="AF212" s="95"/>
      <c r="AG212" s="95"/>
      <c r="AH212" s="95"/>
      <c r="AI212" s="95"/>
      <c r="AJ212" s="91"/>
      <c r="AK212" s="95"/>
      <c r="AL212" s="114"/>
      <c r="AM212" s="96"/>
      <c r="AN212" s="96"/>
      <c r="AO212" s="96"/>
      <c r="AP212" s="97"/>
    </row>
    <row r="213" spans="1:42" ht="13.5" customHeight="1">
      <c r="A213" s="154"/>
      <c r="B213" s="91"/>
      <c r="C213" s="91"/>
      <c r="D213" s="91"/>
      <c r="E213" s="91"/>
      <c r="F213" s="91"/>
      <c r="G213" s="91"/>
      <c r="H213" s="91"/>
      <c r="I213" s="91"/>
      <c r="J213" s="93"/>
      <c r="K213" s="94"/>
      <c r="L213" s="94"/>
      <c r="M213" s="94"/>
      <c r="N213" s="91"/>
      <c r="O213" s="91"/>
      <c r="P213" s="91"/>
      <c r="Q213" s="91"/>
      <c r="R213" s="95"/>
      <c r="S213" s="95"/>
      <c r="T213" s="95"/>
      <c r="U213" s="95"/>
      <c r="V213" s="95"/>
      <c r="W213" s="95"/>
      <c r="X213" s="95"/>
      <c r="Y213" s="95"/>
      <c r="Z213" s="91"/>
      <c r="AA213" s="95"/>
      <c r="AB213" s="95"/>
      <c r="AC213" s="95"/>
      <c r="AD213" s="95"/>
      <c r="AE213" s="91"/>
      <c r="AF213" s="95"/>
      <c r="AG213" s="95"/>
      <c r="AH213" s="95"/>
      <c r="AI213" s="95"/>
      <c r="AJ213" s="91"/>
      <c r="AK213" s="95"/>
      <c r="AL213" s="114"/>
      <c r="AM213" s="96"/>
      <c r="AN213" s="96"/>
      <c r="AO213" s="96"/>
      <c r="AP213" s="97"/>
    </row>
    <row r="214" spans="1:42" ht="13.5" customHeight="1">
      <c r="A214" s="154"/>
      <c r="B214" s="91"/>
      <c r="C214" s="91"/>
      <c r="D214" s="91"/>
      <c r="E214" s="91"/>
      <c r="F214" s="91"/>
      <c r="G214" s="91"/>
      <c r="H214" s="91"/>
      <c r="I214" s="91"/>
      <c r="J214" s="93"/>
      <c r="K214" s="94"/>
      <c r="L214" s="94"/>
      <c r="M214" s="94"/>
      <c r="N214" s="91"/>
      <c r="O214" s="91"/>
      <c r="P214" s="91"/>
      <c r="Q214" s="91"/>
      <c r="R214" s="95"/>
      <c r="S214" s="95"/>
      <c r="T214" s="95"/>
      <c r="U214" s="95"/>
      <c r="V214" s="95"/>
      <c r="W214" s="95"/>
      <c r="X214" s="95"/>
      <c r="Y214" s="95"/>
      <c r="Z214" s="91"/>
      <c r="AA214" s="95"/>
      <c r="AB214" s="95"/>
      <c r="AC214" s="95"/>
      <c r="AD214" s="95"/>
      <c r="AE214" s="91"/>
      <c r="AF214" s="95"/>
      <c r="AG214" s="95"/>
      <c r="AH214" s="95"/>
      <c r="AI214" s="95"/>
      <c r="AJ214" s="91"/>
      <c r="AK214" s="95"/>
      <c r="AL214" s="114"/>
      <c r="AM214" s="96"/>
      <c r="AN214" s="96"/>
      <c r="AO214" s="96"/>
      <c r="AP214" s="97"/>
    </row>
    <row r="215" spans="1:42" ht="13.5" customHeight="1">
      <c r="A215" s="154"/>
      <c r="B215" s="91"/>
      <c r="C215" s="91"/>
      <c r="D215" s="91"/>
      <c r="E215" s="91"/>
      <c r="F215" s="91"/>
      <c r="G215" s="91"/>
      <c r="H215" s="91"/>
      <c r="I215" s="91"/>
      <c r="J215" s="93"/>
      <c r="K215" s="94"/>
      <c r="L215" s="94"/>
      <c r="M215" s="94"/>
      <c r="N215" s="91"/>
      <c r="O215" s="91"/>
      <c r="P215" s="91"/>
      <c r="Q215" s="91"/>
      <c r="R215" s="95"/>
      <c r="S215" s="95"/>
      <c r="T215" s="95"/>
      <c r="U215" s="95"/>
      <c r="V215" s="95"/>
      <c r="W215" s="95"/>
      <c r="X215" s="95"/>
      <c r="Y215" s="95"/>
      <c r="Z215" s="91"/>
      <c r="AA215" s="95"/>
      <c r="AB215" s="95"/>
      <c r="AC215" s="95"/>
      <c r="AD215" s="95"/>
      <c r="AE215" s="91"/>
      <c r="AF215" s="95"/>
      <c r="AG215" s="95"/>
      <c r="AH215" s="95"/>
      <c r="AI215" s="95"/>
      <c r="AJ215" s="91"/>
      <c r="AK215" s="95"/>
      <c r="AL215" s="114"/>
      <c r="AM215" s="96"/>
      <c r="AN215" s="96"/>
      <c r="AO215" s="96"/>
      <c r="AP215" s="97"/>
    </row>
    <row r="216" spans="1:42" ht="13.5" customHeight="1">
      <c r="A216" s="154"/>
      <c r="B216" s="91"/>
      <c r="C216" s="91"/>
      <c r="D216" s="91"/>
      <c r="E216" s="91"/>
      <c r="F216" s="91"/>
      <c r="G216" s="91"/>
      <c r="H216" s="91"/>
      <c r="I216" s="91"/>
      <c r="J216" s="93"/>
      <c r="K216" s="94"/>
      <c r="L216" s="94"/>
      <c r="M216" s="94"/>
      <c r="N216" s="91"/>
      <c r="O216" s="91"/>
      <c r="P216" s="91"/>
      <c r="Q216" s="91"/>
      <c r="R216" s="95"/>
      <c r="S216" s="95"/>
      <c r="T216" s="95"/>
      <c r="U216" s="95"/>
      <c r="V216" s="95"/>
      <c r="W216" s="95"/>
      <c r="X216" s="95"/>
      <c r="Y216" s="95"/>
      <c r="Z216" s="91"/>
      <c r="AA216" s="95"/>
      <c r="AB216" s="95"/>
      <c r="AC216" s="95"/>
      <c r="AD216" s="95"/>
      <c r="AE216" s="91"/>
      <c r="AF216" s="95"/>
      <c r="AG216" s="95"/>
      <c r="AH216" s="95"/>
      <c r="AI216" s="95"/>
      <c r="AJ216" s="91"/>
      <c r="AK216" s="95"/>
      <c r="AL216" s="114"/>
      <c r="AM216" s="96"/>
      <c r="AN216" s="96"/>
      <c r="AO216" s="96"/>
      <c r="AP216" s="97"/>
    </row>
    <row r="217" spans="1:42" ht="13.5" customHeight="1">
      <c r="A217" s="154"/>
      <c r="B217" s="91"/>
      <c r="C217" s="91"/>
      <c r="D217" s="91"/>
      <c r="E217" s="91"/>
      <c r="F217" s="91"/>
      <c r="G217" s="91"/>
      <c r="H217" s="91"/>
      <c r="I217" s="91"/>
      <c r="J217" s="93"/>
      <c r="K217" s="94"/>
      <c r="L217" s="94"/>
      <c r="M217" s="94"/>
      <c r="N217" s="91"/>
      <c r="O217" s="91"/>
      <c r="P217" s="91"/>
      <c r="Q217" s="91"/>
      <c r="R217" s="95"/>
      <c r="S217" s="95"/>
      <c r="T217" s="95"/>
      <c r="U217" s="95"/>
      <c r="V217" s="95"/>
      <c r="W217" s="95"/>
      <c r="X217" s="95"/>
      <c r="Y217" s="95"/>
      <c r="Z217" s="91"/>
      <c r="AA217" s="95"/>
      <c r="AB217" s="95"/>
      <c r="AC217" s="95"/>
      <c r="AD217" s="95"/>
      <c r="AE217" s="91"/>
      <c r="AF217" s="95"/>
      <c r="AG217" s="95"/>
      <c r="AH217" s="95"/>
      <c r="AI217" s="95"/>
      <c r="AJ217" s="91"/>
      <c r="AK217" s="95"/>
      <c r="AL217" s="114"/>
      <c r="AM217" s="96"/>
      <c r="AN217" s="96"/>
      <c r="AO217" s="96"/>
      <c r="AP217" s="97"/>
    </row>
    <row r="218" spans="1:42" ht="13.5" customHeight="1">
      <c r="A218" s="154"/>
      <c r="B218" s="91"/>
      <c r="C218" s="91"/>
      <c r="D218" s="91"/>
      <c r="E218" s="91"/>
      <c r="F218" s="91"/>
      <c r="G218" s="91"/>
      <c r="H218" s="91"/>
      <c r="I218" s="91"/>
      <c r="J218" s="93"/>
      <c r="K218" s="94"/>
      <c r="L218" s="94"/>
      <c r="M218" s="94"/>
      <c r="N218" s="91"/>
      <c r="O218" s="91"/>
      <c r="P218" s="91"/>
      <c r="Q218" s="91"/>
      <c r="R218" s="95"/>
      <c r="S218" s="95"/>
      <c r="T218" s="95"/>
      <c r="U218" s="95"/>
      <c r="V218" s="95"/>
      <c r="W218" s="95"/>
      <c r="X218" s="95"/>
      <c r="Y218" s="95"/>
      <c r="Z218" s="91"/>
      <c r="AA218" s="95"/>
      <c r="AB218" s="95"/>
      <c r="AC218" s="95"/>
      <c r="AD218" s="95"/>
      <c r="AE218" s="91"/>
      <c r="AF218" s="95"/>
      <c r="AG218" s="95"/>
      <c r="AH218" s="95"/>
      <c r="AI218" s="95"/>
      <c r="AJ218" s="91"/>
      <c r="AK218" s="95"/>
      <c r="AL218" s="114"/>
      <c r="AM218" s="96"/>
      <c r="AN218" s="96"/>
      <c r="AO218" s="96"/>
      <c r="AP218" s="97"/>
    </row>
    <row r="219" spans="1:42" ht="13.5" customHeight="1">
      <c r="A219" s="154"/>
      <c r="B219" s="91"/>
      <c r="C219" s="91"/>
      <c r="D219" s="91"/>
      <c r="E219" s="91"/>
      <c r="F219" s="91"/>
      <c r="G219" s="91"/>
      <c r="H219" s="91"/>
      <c r="I219" s="91"/>
      <c r="J219" s="93"/>
      <c r="K219" s="94"/>
      <c r="L219" s="94"/>
      <c r="M219" s="94"/>
      <c r="N219" s="91"/>
      <c r="O219" s="91"/>
      <c r="P219" s="91"/>
      <c r="Q219" s="91"/>
      <c r="R219" s="95"/>
      <c r="S219" s="95"/>
      <c r="T219" s="95"/>
      <c r="U219" s="95"/>
      <c r="V219" s="95"/>
      <c r="W219" s="95"/>
      <c r="X219" s="95"/>
      <c r="Y219" s="95"/>
      <c r="Z219" s="91"/>
      <c r="AA219" s="95"/>
      <c r="AB219" s="95"/>
      <c r="AC219" s="95"/>
      <c r="AD219" s="95"/>
      <c r="AE219" s="91"/>
      <c r="AF219" s="95"/>
      <c r="AG219" s="95"/>
      <c r="AH219" s="95"/>
      <c r="AI219" s="95"/>
      <c r="AJ219" s="91"/>
      <c r="AK219" s="95"/>
      <c r="AL219" s="114"/>
      <c r="AM219" s="96"/>
      <c r="AN219" s="96"/>
      <c r="AO219" s="96"/>
      <c r="AP219" s="97"/>
    </row>
    <row r="220" spans="1:42" ht="13.5" customHeight="1">
      <c r="A220" s="154"/>
      <c r="B220" s="91"/>
      <c r="C220" s="91"/>
      <c r="D220" s="91"/>
      <c r="E220" s="91"/>
      <c r="F220" s="91"/>
      <c r="G220" s="91"/>
      <c r="H220" s="91"/>
      <c r="I220" s="91"/>
      <c r="J220" s="93"/>
      <c r="K220" s="94"/>
      <c r="L220" s="94"/>
      <c r="M220" s="94"/>
      <c r="N220" s="91"/>
      <c r="O220" s="91"/>
      <c r="P220" s="91"/>
      <c r="Q220" s="91"/>
      <c r="R220" s="95"/>
      <c r="S220" s="95"/>
      <c r="T220" s="95"/>
      <c r="U220" s="95"/>
      <c r="V220" s="95"/>
      <c r="W220" s="95"/>
      <c r="X220" s="95"/>
      <c r="Y220" s="95"/>
      <c r="Z220" s="91"/>
      <c r="AA220" s="95"/>
      <c r="AB220" s="95"/>
      <c r="AC220" s="95"/>
      <c r="AD220" s="95"/>
      <c r="AE220" s="91"/>
      <c r="AF220" s="95"/>
      <c r="AG220" s="95"/>
      <c r="AH220" s="95"/>
      <c r="AI220" s="95"/>
      <c r="AJ220" s="91"/>
      <c r="AK220" s="95"/>
      <c r="AL220" s="114"/>
      <c r="AM220" s="96"/>
      <c r="AN220" s="96"/>
      <c r="AO220" s="96"/>
      <c r="AP220" s="97"/>
    </row>
    <row r="221" spans="1:42" ht="13.5" customHeight="1">
      <c r="A221" s="154"/>
      <c r="B221" s="91"/>
      <c r="C221" s="91"/>
      <c r="D221" s="91"/>
      <c r="E221" s="91"/>
      <c r="F221" s="91"/>
      <c r="G221" s="91"/>
      <c r="H221" s="91"/>
      <c r="I221" s="91"/>
      <c r="J221" s="93"/>
      <c r="K221" s="94"/>
      <c r="L221" s="94"/>
      <c r="M221" s="94"/>
      <c r="N221" s="91"/>
      <c r="O221" s="91"/>
      <c r="P221" s="91"/>
      <c r="Q221" s="91"/>
      <c r="R221" s="95"/>
      <c r="S221" s="95"/>
      <c r="T221" s="95"/>
      <c r="U221" s="95"/>
      <c r="V221" s="95"/>
      <c r="W221" s="95"/>
      <c r="X221" s="95"/>
      <c r="Y221" s="95"/>
      <c r="Z221" s="91"/>
      <c r="AA221" s="95"/>
      <c r="AB221" s="95"/>
      <c r="AC221" s="95"/>
      <c r="AD221" s="95"/>
      <c r="AE221" s="91"/>
      <c r="AF221" s="95"/>
      <c r="AG221" s="95"/>
      <c r="AH221" s="95"/>
      <c r="AI221" s="95"/>
      <c r="AJ221" s="91"/>
      <c r="AK221" s="95"/>
      <c r="AL221" s="114"/>
      <c r="AM221" s="96"/>
      <c r="AN221" s="96"/>
      <c r="AO221" s="96"/>
      <c r="AP221" s="97"/>
    </row>
    <row r="222" spans="1:42" ht="13.5" customHeight="1">
      <c r="A222" s="154"/>
      <c r="B222" s="91"/>
      <c r="C222" s="91"/>
      <c r="D222" s="91"/>
      <c r="E222" s="91"/>
      <c r="F222" s="91"/>
      <c r="G222" s="91"/>
      <c r="H222" s="91"/>
      <c r="I222" s="91"/>
      <c r="J222" s="93"/>
      <c r="K222" s="94"/>
      <c r="L222" s="94"/>
      <c r="M222" s="94"/>
      <c r="N222" s="91"/>
      <c r="O222" s="91"/>
      <c r="P222" s="91"/>
      <c r="Q222" s="91"/>
      <c r="R222" s="95"/>
      <c r="S222" s="95"/>
      <c r="T222" s="95"/>
      <c r="U222" s="95"/>
      <c r="V222" s="95"/>
      <c r="W222" s="95"/>
      <c r="X222" s="95"/>
      <c r="Y222" s="95"/>
      <c r="Z222" s="91"/>
      <c r="AA222" s="95"/>
      <c r="AB222" s="95"/>
      <c r="AC222" s="95"/>
      <c r="AD222" s="95"/>
      <c r="AE222" s="91"/>
      <c r="AF222" s="95"/>
      <c r="AG222" s="95"/>
      <c r="AH222" s="95"/>
      <c r="AI222" s="95"/>
      <c r="AJ222" s="91"/>
      <c r="AK222" s="95"/>
      <c r="AL222" s="114"/>
      <c r="AM222" s="96"/>
      <c r="AN222" s="96"/>
      <c r="AO222" s="96"/>
      <c r="AP222" s="97"/>
    </row>
    <row r="223" spans="1:42" ht="13.5" customHeight="1">
      <c r="A223" s="154"/>
      <c r="B223" s="91"/>
      <c r="C223" s="91"/>
      <c r="D223" s="91"/>
      <c r="E223" s="91"/>
      <c r="F223" s="91"/>
      <c r="G223" s="91"/>
      <c r="H223" s="91"/>
      <c r="I223" s="91"/>
      <c r="J223" s="93"/>
      <c r="K223" s="94"/>
      <c r="L223" s="94"/>
      <c r="M223" s="94"/>
      <c r="N223" s="91"/>
      <c r="O223" s="91"/>
      <c r="P223" s="91"/>
      <c r="Q223" s="91"/>
      <c r="R223" s="95"/>
      <c r="S223" s="95"/>
      <c r="T223" s="95"/>
      <c r="U223" s="95"/>
      <c r="V223" s="95"/>
      <c r="W223" s="95"/>
      <c r="X223" s="95"/>
      <c r="Y223" s="95"/>
      <c r="Z223" s="91"/>
      <c r="AA223" s="95"/>
      <c r="AB223" s="95"/>
      <c r="AC223" s="95"/>
      <c r="AD223" s="95"/>
      <c r="AE223" s="91"/>
      <c r="AF223" s="95"/>
      <c r="AG223" s="95"/>
      <c r="AH223" s="95"/>
      <c r="AI223" s="95"/>
      <c r="AJ223" s="91"/>
      <c r="AK223" s="95"/>
      <c r="AL223" s="114"/>
      <c r="AM223" s="96"/>
      <c r="AN223" s="96"/>
      <c r="AO223" s="96"/>
      <c r="AP223" s="97"/>
    </row>
    <row r="224" spans="1:42" ht="13.5" customHeight="1">
      <c r="A224" s="154"/>
      <c r="B224" s="91"/>
      <c r="C224" s="91"/>
      <c r="D224" s="91"/>
      <c r="E224" s="91"/>
      <c r="F224" s="91"/>
      <c r="G224" s="91"/>
      <c r="H224" s="91"/>
      <c r="I224" s="91"/>
      <c r="J224" s="93"/>
      <c r="K224" s="94"/>
      <c r="L224" s="94"/>
      <c r="M224" s="94"/>
      <c r="N224" s="91"/>
      <c r="O224" s="91"/>
      <c r="P224" s="91"/>
      <c r="Q224" s="91"/>
      <c r="R224" s="95"/>
      <c r="S224" s="95"/>
      <c r="T224" s="95"/>
      <c r="U224" s="95"/>
      <c r="V224" s="95"/>
      <c r="W224" s="95"/>
      <c r="X224" s="95"/>
      <c r="Y224" s="95"/>
      <c r="Z224" s="91"/>
      <c r="AA224" s="95"/>
      <c r="AB224" s="95"/>
      <c r="AC224" s="95"/>
      <c r="AD224" s="95"/>
      <c r="AE224" s="91"/>
      <c r="AF224" s="95"/>
      <c r="AG224" s="95"/>
      <c r="AH224" s="95"/>
      <c r="AI224" s="95"/>
      <c r="AJ224" s="91"/>
      <c r="AK224" s="95"/>
      <c r="AL224" s="114"/>
      <c r="AM224" s="96"/>
      <c r="AN224" s="96"/>
      <c r="AO224" s="96"/>
      <c r="AP224" s="97"/>
    </row>
    <row r="225" spans="1:42" ht="13.5" customHeight="1">
      <c r="A225" s="154"/>
      <c r="B225" s="91"/>
      <c r="C225" s="91"/>
      <c r="D225" s="91"/>
      <c r="E225" s="91"/>
      <c r="F225" s="91"/>
      <c r="G225" s="91"/>
      <c r="H225" s="91"/>
      <c r="I225" s="91"/>
      <c r="J225" s="93"/>
      <c r="K225" s="94"/>
      <c r="L225" s="94"/>
      <c r="M225" s="94"/>
      <c r="N225" s="91"/>
      <c r="O225" s="91"/>
      <c r="P225" s="91"/>
      <c r="Q225" s="91"/>
      <c r="R225" s="95"/>
      <c r="S225" s="95"/>
      <c r="T225" s="95"/>
      <c r="U225" s="95"/>
      <c r="V225" s="95"/>
      <c r="W225" s="95"/>
      <c r="X225" s="95"/>
      <c r="Y225" s="95"/>
      <c r="Z225" s="91"/>
      <c r="AA225" s="95"/>
      <c r="AB225" s="95"/>
      <c r="AC225" s="95"/>
      <c r="AD225" s="95"/>
      <c r="AE225" s="91"/>
      <c r="AF225" s="95"/>
      <c r="AG225" s="95"/>
      <c r="AH225" s="95"/>
      <c r="AI225" s="95"/>
      <c r="AJ225" s="91"/>
      <c r="AK225" s="95"/>
      <c r="AL225" s="114"/>
      <c r="AM225" s="96"/>
      <c r="AN225" s="96"/>
      <c r="AO225" s="96"/>
      <c r="AP225" s="97"/>
    </row>
    <row r="226" spans="1:42" ht="13.5" customHeight="1">
      <c r="A226" s="154"/>
      <c r="B226" s="91"/>
      <c r="C226" s="91"/>
      <c r="D226" s="91"/>
      <c r="E226" s="91"/>
      <c r="F226" s="91"/>
      <c r="G226" s="91"/>
      <c r="H226" s="91"/>
      <c r="I226" s="91"/>
      <c r="J226" s="93"/>
      <c r="K226" s="94"/>
      <c r="L226" s="94"/>
      <c r="M226" s="94"/>
      <c r="N226" s="91"/>
      <c r="O226" s="91"/>
      <c r="P226" s="91"/>
      <c r="Q226" s="91"/>
      <c r="R226" s="95"/>
      <c r="S226" s="95"/>
      <c r="T226" s="95"/>
      <c r="U226" s="95"/>
      <c r="V226" s="95"/>
      <c r="W226" s="95"/>
      <c r="X226" s="95"/>
      <c r="Y226" s="95"/>
      <c r="Z226" s="91"/>
      <c r="AA226" s="95"/>
      <c r="AB226" s="95"/>
      <c r="AC226" s="95"/>
      <c r="AD226" s="95"/>
      <c r="AE226" s="91"/>
      <c r="AF226" s="95"/>
      <c r="AG226" s="95"/>
      <c r="AH226" s="95"/>
      <c r="AI226" s="95"/>
      <c r="AJ226" s="91"/>
      <c r="AK226" s="95"/>
      <c r="AL226" s="114"/>
      <c r="AM226" s="96"/>
      <c r="AN226" s="96"/>
      <c r="AO226" s="96"/>
      <c r="AP226" s="97"/>
    </row>
    <row r="227" spans="1:42" ht="13.5" customHeight="1">
      <c r="A227" s="154"/>
      <c r="B227" s="91"/>
      <c r="C227" s="91"/>
      <c r="D227" s="91"/>
      <c r="E227" s="91"/>
      <c r="F227" s="91"/>
      <c r="G227" s="91"/>
      <c r="H227" s="91"/>
      <c r="I227" s="91"/>
      <c r="J227" s="93"/>
      <c r="K227" s="94"/>
      <c r="L227" s="94"/>
      <c r="M227" s="94"/>
      <c r="N227" s="91"/>
      <c r="O227" s="91"/>
      <c r="P227" s="91"/>
      <c r="Q227" s="91"/>
      <c r="R227" s="95"/>
      <c r="S227" s="95"/>
      <c r="T227" s="95"/>
      <c r="U227" s="95"/>
      <c r="V227" s="95"/>
      <c r="W227" s="95"/>
      <c r="X227" s="95"/>
      <c r="Y227" s="95"/>
      <c r="Z227" s="91"/>
      <c r="AA227" s="95"/>
      <c r="AB227" s="95"/>
      <c r="AC227" s="95"/>
      <c r="AD227" s="95"/>
      <c r="AE227" s="91"/>
      <c r="AF227" s="95"/>
      <c r="AG227" s="95"/>
      <c r="AH227" s="95"/>
      <c r="AI227" s="95"/>
      <c r="AJ227" s="91"/>
      <c r="AK227" s="95"/>
      <c r="AL227" s="114"/>
      <c r="AM227" s="96"/>
      <c r="AN227" s="96"/>
      <c r="AO227" s="96"/>
      <c r="AP227" s="97"/>
    </row>
    <row r="228" spans="1:42" ht="13.5" customHeight="1">
      <c r="A228" s="154"/>
      <c r="B228" s="91"/>
      <c r="C228" s="91"/>
      <c r="D228" s="91"/>
      <c r="E228" s="91"/>
      <c r="F228" s="91"/>
      <c r="G228" s="91"/>
      <c r="H228" s="91"/>
      <c r="I228" s="91"/>
      <c r="J228" s="93"/>
      <c r="K228" s="94"/>
      <c r="L228" s="94"/>
      <c r="M228" s="94"/>
      <c r="N228" s="91"/>
      <c r="O228" s="91"/>
      <c r="P228" s="91"/>
      <c r="Q228" s="91"/>
      <c r="R228" s="95"/>
      <c r="S228" s="95"/>
      <c r="T228" s="95"/>
      <c r="U228" s="95"/>
      <c r="V228" s="95"/>
      <c r="W228" s="95"/>
      <c r="X228" s="95"/>
      <c r="Y228" s="95"/>
      <c r="Z228" s="91"/>
      <c r="AA228" s="95"/>
      <c r="AB228" s="95"/>
      <c r="AC228" s="95"/>
      <c r="AD228" s="95"/>
      <c r="AE228" s="91"/>
      <c r="AF228" s="95"/>
      <c r="AG228" s="95"/>
      <c r="AH228" s="95"/>
      <c r="AI228" s="95"/>
      <c r="AJ228" s="91"/>
      <c r="AK228" s="95"/>
      <c r="AL228" s="114"/>
      <c r="AM228" s="96"/>
      <c r="AN228" s="96"/>
      <c r="AO228" s="96"/>
      <c r="AP228" s="97"/>
    </row>
    <row r="229" spans="1:42" ht="13.5" customHeight="1">
      <c r="A229" s="154"/>
      <c r="B229" s="91"/>
      <c r="C229" s="91"/>
      <c r="D229" s="91"/>
      <c r="E229" s="91"/>
      <c r="F229" s="91"/>
      <c r="G229" s="91"/>
      <c r="H229" s="91"/>
      <c r="I229" s="91"/>
      <c r="J229" s="93"/>
      <c r="K229" s="94"/>
      <c r="L229" s="94"/>
      <c r="M229" s="94"/>
      <c r="N229" s="91"/>
      <c r="O229" s="91"/>
      <c r="P229" s="91"/>
      <c r="Q229" s="91"/>
      <c r="R229" s="95"/>
      <c r="S229" s="95"/>
      <c r="T229" s="95"/>
      <c r="U229" s="95"/>
      <c r="V229" s="95"/>
      <c r="W229" s="95"/>
      <c r="X229" s="95"/>
      <c r="Y229" s="95"/>
      <c r="Z229" s="91"/>
      <c r="AA229" s="95"/>
      <c r="AB229" s="95"/>
      <c r="AC229" s="95"/>
      <c r="AD229" s="95"/>
      <c r="AE229" s="91"/>
      <c r="AF229" s="95"/>
      <c r="AG229" s="95"/>
      <c r="AH229" s="95"/>
      <c r="AI229" s="95"/>
      <c r="AJ229" s="91"/>
      <c r="AK229" s="95"/>
      <c r="AL229" s="114"/>
      <c r="AM229" s="96"/>
      <c r="AN229" s="96"/>
      <c r="AO229" s="96"/>
      <c r="AP229" s="97"/>
    </row>
    <row r="230" spans="1:42" ht="13.5" customHeight="1">
      <c r="A230" s="154"/>
      <c r="B230" s="91"/>
      <c r="C230" s="91"/>
      <c r="D230" s="91"/>
      <c r="E230" s="91"/>
      <c r="F230" s="91"/>
      <c r="G230" s="91"/>
      <c r="H230" s="91"/>
      <c r="I230" s="91"/>
      <c r="J230" s="93"/>
      <c r="K230" s="94"/>
      <c r="L230" s="94"/>
      <c r="M230" s="94"/>
      <c r="N230" s="91"/>
      <c r="O230" s="91"/>
      <c r="P230" s="91"/>
      <c r="Q230" s="91"/>
      <c r="R230" s="95"/>
      <c r="S230" s="95"/>
      <c r="T230" s="95"/>
      <c r="U230" s="95"/>
      <c r="V230" s="95"/>
      <c r="W230" s="95"/>
      <c r="X230" s="95"/>
      <c r="Y230" s="95"/>
      <c r="Z230" s="91"/>
      <c r="AA230" s="95"/>
      <c r="AB230" s="95"/>
      <c r="AC230" s="95"/>
      <c r="AD230" s="95"/>
      <c r="AE230" s="91"/>
      <c r="AF230" s="95"/>
      <c r="AG230" s="95"/>
      <c r="AH230" s="95"/>
      <c r="AI230" s="95"/>
      <c r="AJ230" s="91"/>
      <c r="AK230" s="95"/>
      <c r="AL230" s="114"/>
      <c r="AM230" s="96"/>
      <c r="AN230" s="96"/>
      <c r="AO230" s="96"/>
      <c r="AP230" s="97"/>
    </row>
    <row r="231" spans="1:42" ht="13.5" customHeight="1">
      <c r="A231" s="154"/>
      <c r="B231" s="91"/>
      <c r="C231" s="91"/>
      <c r="D231" s="91"/>
      <c r="E231" s="91"/>
      <c r="F231" s="91"/>
      <c r="G231" s="91"/>
      <c r="H231" s="91"/>
      <c r="I231" s="91"/>
      <c r="J231" s="93"/>
      <c r="K231" s="94"/>
      <c r="L231" s="94"/>
      <c r="M231" s="94"/>
      <c r="N231" s="91"/>
      <c r="O231" s="91"/>
      <c r="P231" s="91"/>
      <c r="Q231" s="91"/>
      <c r="R231" s="95"/>
      <c r="S231" s="95"/>
      <c r="T231" s="95"/>
      <c r="U231" s="95"/>
      <c r="V231" s="95"/>
      <c r="W231" s="95"/>
      <c r="X231" s="95"/>
      <c r="Y231" s="95"/>
      <c r="Z231" s="91"/>
      <c r="AA231" s="95"/>
      <c r="AB231" s="95"/>
      <c r="AC231" s="95"/>
      <c r="AD231" s="95"/>
      <c r="AE231" s="91"/>
      <c r="AF231" s="95"/>
      <c r="AG231" s="95"/>
      <c r="AH231" s="95"/>
      <c r="AI231" s="95"/>
      <c r="AJ231" s="91"/>
      <c r="AK231" s="95"/>
      <c r="AL231" s="114"/>
      <c r="AM231" s="96"/>
      <c r="AN231" s="96"/>
      <c r="AO231" s="96"/>
      <c r="AP231" s="97"/>
    </row>
    <row r="232" spans="1:42" ht="13.5" customHeight="1">
      <c r="A232" s="154"/>
      <c r="B232" s="91"/>
      <c r="C232" s="91"/>
      <c r="D232" s="91"/>
      <c r="E232" s="91"/>
      <c r="F232" s="91"/>
      <c r="G232" s="91"/>
      <c r="H232" s="91"/>
      <c r="I232" s="91"/>
      <c r="J232" s="93"/>
      <c r="K232" s="94"/>
      <c r="L232" s="94"/>
      <c r="M232" s="94"/>
      <c r="N232" s="91"/>
      <c r="O232" s="91"/>
      <c r="P232" s="91"/>
      <c r="Q232" s="91"/>
      <c r="R232" s="95"/>
      <c r="S232" s="95"/>
      <c r="T232" s="95"/>
      <c r="U232" s="95"/>
      <c r="V232" s="95"/>
      <c r="W232" s="95"/>
      <c r="X232" s="95"/>
      <c r="Y232" s="95"/>
      <c r="Z232" s="91"/>
      <c r="AA232" s="95"/>
      <c r="AB232" s="95"/>
      <c r="AC232" s="95"/>
      <c r="AD232" s="95"/>
      <c r="AE232" s="91"/>
      <c r="AF232" s="95"/>
      <c r="AG232" s="95"/>
      <c r="AH232" s="95"/>
      <c r="AI232" s="95"/>
      <c r="AJ232" s="91"/>
      <c r="AK232" s="95"/>
      <c r="AL232" s="114"/>
      <c r="AM232" s="96"/>
      <c r="AN232" s="96"/>
      <c r="AO232" s="96"/>
      <c r="AP232" s="97"/>
    </row>
    <row r="233" spans="1:42" ht="13.5" customHeight="1">
      <c r="A233" s="154"/>
      <c r="B233" s="91"/>
      <c r="C233" s="91"/>
      <c r="D233" s="91"/>
      <c r="E233" s="91"/>
      <c r="F233" s="91"/>
      <c r="G233" s="91"/>
      <c r="H233" s="91"/>
      <c r="I233" s="91"/>
      <c r="J233" s="93"/>
      <c r="K233" s="94"/>
      <c r="L233" s="94"/>
      <c r="M233" s="94"/>
      <c r="N233" s="91"/>
      <c r="O233" s="91"/>
      <c r="P233" s="91"/>
      <c r="Q233" s="91"/>
      <c r="R233" s="95"/>
      <c r="S233" s="95"/>
      <c r="T233" s="95"/>
      <c r="U233" s="95"/>
      <c r="V233" s="95"/>
      <c r="W233" s="95"/>
      <c r="X233" s="95"/>
      <c r="Y233" s="95"/>
      <c r="Z233" s="91"/>
      <c r="AA233" s="95"/>
      <c r="AB233" s="95"/>
      <c r="AC233" s="95"/>
      <c r="AD233" s="95"/>
      <c r="AE233" s="91"/>
      <c r="AF233" s="95"/>
      <c r="AG233" s="95"/>
      <c r="AH233" s="95"/>
      <c r="AI233" s="95"/>
      <c r="AJ233" s="91"/>
      <c r="AK233" s="95"/>
      <c r="AL233" s="114"/>
      <c r="AM233" s="96"/>
      <c r="AN233" s="96"/>
      <c r="AO233" s="96"/>
      <c r="AP233" s="97"/>
    </row>
    <row r="234" spans="1:42" ht="13.5" customHeight="1">
      <c r="A234" s="154"/>
      <c r="B234" s="91"/>
      <c r="C234" s="91"/>
      <c r="D234" s="91"/>
      <c r="E234" s="91"/>
      <c r="F234" s="91"/>
      <c r="G234" s="91"/>
      <c r="H234" s="91"/>
      <c r="I234" s="91"/>
      <c r="J234" s="93"/>
      <c r="K234" s="94"/>
      <c r="L234" s="94"/>
      <c r="M234" s="94"/>
      <c r="N234" s="91"/>
      <c r="O234" s="91"/>
      <c r="P234" s="91"/>
      <c r="Q234" s="91"/>
      <c r="R234" s="95"/>
      <c r="S234" s="95"/>
      <c r="T234" s="95"/>
      <c r="U234" s="95"/>
      <c r="V234" s="95"/>
      <c r="W234" s="95"/>
      <c r="X234" s="95"/>
      <c r="Y234" s="95"/>
      <c r="Z234" s="91"/>
      <c r="AA234" s="95"/>
      <c r="AB234" s="95"/>
      <c r="AC234" s="95"/>
      <c r="AD234" s="95"/>
      <c r="AE234" s="91"/>
      <c r="AF234" s="95"/>
      <c r="AG234" s="95"/>
      <c r="AH234" s="95"/>
      <c r="AI234" s="95"/>
      <c r="AJ234" s="91"/>
      <c r="AK234" s="95"/>
      <c r="AL234" s="114"/>
      <c r="AM234" s="96"/>
      <c r="AN234" s="96"/>
      <c r="AO234" s="96"/>
      <c r="AP234" s="97"/>
    </row>
    <row r="235" spans="1:42" ht="13.5" customHeight="1">
      <c r="A235" s="154"/>
      <c r="B235" s="91"/>
      <c r="C235" s="91"/>
      <c r="D235" s="91"/>
      <c r="E235" s="91"/>
      <c r="F235" s="91"/>
      <c r="G235" s="91"/>
      <c r="H235" s="91"/>
      <c r="I235" s="91"/>
      <c r="J235" s="93"/>
      <c r="K235" s="94"/>
      <c r="L235" s="94"/>
      <c r="M235" s="94"/>
      <c r="N235" s="91"/>
      <c r="O235" s="91"/>
      <c r="P235" s="91"/>
      <c r="Q235" s="91"/>
      <c r="R235" s="95"/>
      <c r="S235" s="95"/>
      <c r="T235" s="95"/>
      <c r="U235" s="95"/>
      <c r="V235" s="95"/>
      <c r="W235" s="95"/>
      <c r="X235" s="95"/>
      <c r="Y235" s="95"/>
      <c r="Z235" s="91"/>
      <c r="AA235" s="95"/>
      <c r="AB235" s="95"/>
      <c r="AC235" s="95"/>
      <c r="AD235" s="95"/>
      <c r="AE235" s="91"/>
      <c r="AF235" s="95"/>
      <c r="AG235" s="95"/>
      <c r="AH235" s="95"/>
      <c r="AI235" s="95"/>
      <c r="AJ235" s="91"/>
      <c r="AK235" s="95"/>
      <c r="AL235" s="114"/>
      <c r="AM235" s="96"/>
      <c r="AN235" s="96"/>
      <c r="AO235" s="96"/>
      <c r="AP235" s="97"/>
    </row>
    <row r="236" spans="1:42" ht="13.5" customHeight="1">
      <c r="A236" s="154"/>
      <c r="B236" s="91"/>
      <c r="C236" s="91"/>
      <c r="D236" s="91"/>
      <c r="E236" s="91"/>
      <c r="F236" s="91"/>
      <c r="G236" s="91"/>
      <c r="H236" s="91"/>
      <c r="I236" s="91"/>
      <c r="J236" s="93"/>
      <c r="K236" s="94"/>
      <c r="L236" s="94"/>
      <c r="M236" s="94"/>
      <c r="N236" s="91"/>
      <c r="O236" s="91"/>
      <c r="P236" s="91"/>
      <c r="Q236" s="91"/>
      <c r="R236" s="95"/>
      <c r="S236" s="95"/>
      <c r="T236" s="95"/>
      <c r="U236" s="95"/>
      <c r="V236" s="95"/>
      <c r="W236" s="95"/>
      <c r="X236" s="95"/>
      <c r="Y236" s="95"/>
      <c r="Z236" s="91"/>
      <c r="AA236" s="95"/>
      <c r="AB236" s="95"/>
      <c r="AC236" s="95"/>
      <c r="AD236" s="95"/>
      <c r="AE236" s="91"/>
      <c r="AF236" s="95"/>
      <c r="AG236" s="95"/>
      <c r="AH236" s="95"/>
      <c r="AI236" s="95"/>
      <c r="AJ236" s="91"/>
      <c r="AK236" s="95"/>
      <c r="AL236" s="114"/>
      <c r="AM236" s="96"/>
      <c r="AN236" s="96"/>
      <c r="AO236" s="96"/>
      <c r="AP236" s="97"/>
    </row>
    <row r="237" spans="1:42" ht="13.5" customHeight="1">
      <c r="A237" s="154"/>
      <c r="B237" s="91"/>
      <c r="C237" s="91"/>
      <c r="D237" s="91"/>
      <c r="E237" s="91"/>
      <c r="F237" s="91"/>
      <c r="G237" s="91"/>
      <c r="H237" s="91"/>
      <c r="I237" s="91"/>
      <c r="J237" s="93"/>
      <c r="K237" s="94"/>
      <c r="L237" s="94"/>
      <c r="M237" s="94"/>
      <c r="N237" s="91"/>
      <c r="O237" s="91"/>
      <c r="P237" s="91"/>
      <c r="Q237" s="91"/>
      <c r="R237" s="95"/>
      <c r="S237" s="95"/>
      <c r="T237" s="95"/>
      <c r="U237" s="95"/>
      <c r="V237" s="95"/>
      <c r="W237" s="95"/>
      <c r="X237" s="95"/>
      <c r="Y237" s="95"/>
      <c r="Z237" s="91"/>
      <c r="AA237" s="95"/>
      <c r="AB237" s="95"/>
      <c r="AC237" s="95"/>
      <c r="AD237" s="95"/>
      <c r="AE237" s="91"/>
      <c r="AF237" s="95"/>
      <c r="AG237" s="95"/>
      <c r="AH237" s="95"/>
      <c r="AI237" s="95"/>
      <c r="AJ237" s="91"/>
      <c r="AK237" s="95"/>
      <c r="AL237" s="114"/>
      <c r="AM237" s="96"/>
      <c r="AN237" s="96"/>
      <c r="AO237" s="96"/>
      <c r="AP237" s="97"/>
    </row>
    <row r="238" spans="1:42" ht="13.5" customHeight="1">
      <c r="A238" s="154"/>
      <c r="B238" s="91"/>
      <c r="C238" s="91"/>
      <c r="D238" s="91"/>
      <c r="E238" s="91"/>
      <c r="F238" s="91"/>
      <c r="G238" s="91"/>
      <c r="H238" s="91"/>
      <c r="I238" s="91"/>
      <c r="J238" s="93"/>
      <c r="K238" s="94"/>
      <c r="L238" s="94"/>
      <c r="M238" s="94"/>
      <c r="N238" s="91"/>
      <c r="O238" s="91"/>
      <c r="P238" s="91"/>
      <c r="Q238" s="91"/>
      <c r="R238" s="95"/>
      <c r="S238" s="95"/>
      <c r="T238" s="95"/>
      <c r="U238" s="95"/>
      <c r="V238" s="95"/>
      <c r="W238" s="95"/>
      <c r="X238" s="95"/>
      <c r="Y238" s="95"/>
      <c r="Z238" s="91"/>
      <c r="AA238" s="95"/>
      <c r="AB238" s="95"/>
      <c r="AC238" s="95"/>
      <c r="AD238" s="95"/>
      <c r="AE238" s="91"/>
      <c r="AF238" s="95"/>
      <c r="AG238" s="95"/>
      <c r="AH238" s="95"/>
      <c r="AI238" s="95"/>
      <c r="AJ238" s="91"/>
      <c r="AK238" s="95"/>
      <c r="AL238" s="114"/>
      <c r="AM238" s="96"/>
      <c r="AN238" s="96"/>
      <c r="AO238" s="96"/>
      <c r="AP238" s="97"/>
    </row>
    <row r="239" spans="1:42" ht="13.5" customHeight="1">
      <c r="A239" s="154"/>
      <c r="B239" s="91"/>
      <c r="C239" s="91"/>
      <c r="D239" s="91"/>
      <c r="E239" s="91"/>
      <c r="F239" s="91"/>
      <c r="G239" s="91"/>
      <c r="H239" s="91"/>
      <c r="I239" s="91"/>
      <c r="J239" s="93"/>
      <c r="K239" s="94"/>
      <c r="L239" s="94"/>
      <c r="M239" s="94"/>
      <c r="N239" s="91"/>
      <c r="O239" s="91"/>
      <c r="P239" s="91"/>
      <c r="Q239" s="91"/>
      <c r="R239" s="95"/>
      <c r="S239" s="95"/>
      <c r="T239" s="95"/>
      <c r="U239" s="95"/>
      <c r="V239" s="95"/>
      <c r="W239" s="95"/>
      <c r="X239" s="95"/>
      <c r="Y239" s="95"/>
      <c r="Z239" s="91"/>
      <c r="AA239" s="95"/>
      <c r="AB239" s="95"/>
      <c r="AC239" s="95"/>
      <c r="AD239" s="95"/>
      <c r="AE239" s="91"/>
      <c r="AF239" s="95"/>
      <c r="AG239" s="95"/>
      <c r="AH239" s="95"/>
      <c r="AI239" s="95"/>
      <c r="AJ239" s="91"/>
      <c r="AK239" s="95"/>
      <c r="AL239" s="114"/>
      <c r="AM239" s="96"/>
      <c r="AN239" s="96"/>
      <c r="AO239" s="96"/>
      <c r="AP239" s="97"/>
    </row>
    <row r="240" spans="1:42" ht="13.5" customHeight="1">
      <c r="A240" s="154"/>
      <c r="B240" s="91"/>
      <c r="C240" s="91"/>
      <c r="D240" s="91"/>
      <c r="E240" s="91"/>
      <c r="F240" s="91"/>
      <c r="G240" s="91"/>
      <c r="H240" s="91"/>
      <c r="I240" s="91"/>
      <c r="J240" s="93"/>
      <c r="K240" s="94"/>
      <c r="L240" s="94"/>
      <c r="M240" s="94"/>
      <c r="N240" s="91"/>
      <c r="O240" s="91"/>
      <c r="P240" s="91"/>
      <c r="Q240" s="91"/>
      <c r="R240" s="95"/>
      <c r="S240" s="95"/>
      <c r="T240" s="95"/>
      <c r="U240" s="95"/>
      <c r="V240" s="95"/>
      <c r="W240" s="95"/>
      <c r="X240" s="95"/>
      <c r="Y240" s="95"/>
      <c r="Z240" s="91"/>
      <c r="AA240" s="95"/>
      <c r="AB240" s="95"/>
      <c r="AC240" s="95"/>
      <c r="AD240" s="95"/>
      <c r="AE240" s="91"/>
      <c r="AF240" s="95"/>
      <c r="AG240" s="95"/>
      <c r="AH240" s="95"/>
      <c r="AI240" s="95"/>
      <c r="AJ240" s="91"/>
      <c r="AK240" s="95"/>
      <c r="AL240" s="114"/>
      <c r="AM240" s="96"/>
      <c r="AN240" s="96"/>
      <c r="AO240" s="96"/>
      <c r="AP240" s="97"/>
    </row>
    <row r="241" spans="1:42" ht="13.5" customHeight="1">
      <c r="A241" s="154"/>
      <c r="B241" s="91"/>
      <c r="C241" s="91"/>
      <c r="D241" s="91"/>
      <c r="E241" s="91"/>
      <c r="F241" s="91"/>
      <c r="G241" s="91"/>
      <c r="H241" s="91"/>
      <c r="I241" s="91"/>
      <c r="J241" s="93"/>
      <c r="K241" s="94"/>
      <c r="L241" s="94"/>
      <c r="M241" s="94"/>
      <c r="N241" s="91"/>
      <c r="O241" s="91"/>
      <c r="P241" s="91"/>
      <c r="Q241" s="91"/>
      <c r="R241" s="95"/>
      <c r="S241" s="95"/>
      <c r="T241" s="95"/>
      <c r="U241" s="95"/>
      <c r="V241" s="95"/>
      <c r="W241" s="95"/>
      <c r="X241" s="95"/>
      <c r="Y241" s="95"/>
      <c r="Z241" s="91"/>
      <c r="AA241" s="95"/>
      <c r="AB241" s="95"/>
      <c r="AC241" s="95"/>
      <c r="AD241" s="95"/>
      <c r="AE241" s="91"/>
      <c r="AF241" s="95"/>
      <c r="AG241" s="95"/>
      <c r="AH241" s="95"/>
      <c r="AI241" s="95"/>
      <c r="AJ241" s="91"/>
      <c r="AK241" s="95"/>
      <c r="AL241" s="114"/>
      <c r="AM241" s="96"/>
      <c r="AN241" s="96"/>
      <c r="AO241" s="96"/>
      <c r="AP241" s="97"/>
    </row>
    <row r="242" spans="1:42" ht="13.5" customHeight="1">
      <c r="A242" s="154"/>
      <c r="B242" s="91"/>
      <c r="C242" s="91"/>
      <c r="D242" s="91"/>
      <c r="E242" s="91"/>
      <c r="F242" s="91"/>
      <c r="G242" s="91"/>
      <c r="H242" s="91"/>
      <c r="I242" s="91"/>
      <c r="J242" s="93"/>
      <c r="K242" s="94"/>
      <c r="L242" s="94"/>
      <c r="M242" s="94"/>
      <c r="N242" s="91"/>
      <c r="O242" s="91"/>
      <c r="P242" s="91"/>
      <c r="Q242" s="91"/>
      <c r="R242" s="95"/>
      <c r="S242" s="95"/>
      <c r="T242" s="95"/>
      <c r="U242" s="95"/>
      <c r="V242" s="95"/>
      <c r="W242" s="95"/>
      <c r="X242" s="95"/>
      <c r="Y242" s="95"/>
      <c r="Z242" s="91"/>
      <c r="AA242" s="95"/>
      <c r="AB242" s="95"/>
      <c r="AC242" s="95"/>
      <c r="AD242" s="95"/>
      <c r="AE242" s="91"/>
      <c r="AF242" s="95"/>
      <c r="AG242" s="95"/>
      <c r="AH242" s="95"/>
      <c r="AI242" s="95"/>
      <c r="AJ242" s="91"/>
      <c r="AK242" s="95"/>
      <c r="AL242" s="114"/>
      <c r="AM242" s="96"/>
      <c r="AN242" s="96"/>
      <c r="AO242" s="96"/>
      <c r="AP242" s="97"/>
    </row>
    <row r="243" spans="1:42" ht="13.5" customHeight="1">
      <c r="A243" s="154"/>
      <c r="B243" s="91"/>
      <c r="C243" s="91"/>
      <c r="D243" s="91"/>
      <c r="E243" s="91"/>
      <c r="F243" s="91"/>
      <c r="G243" s="91"/>
      <c r="H243" s="91"/>
      <c r="I243" s="91"/>
      <c r="J243" s="93"/>
      <c r="K243" s="94"/>
      <c r="L243" s="94"/>
      <c r="M243" s="94"/>
      <c r="N243" s="91"/>
      <c r="O243" s="91"/>
      <c r="P243" s="91"/>
      <c r="Q243" s="91"/>
      <c r="R243" s="95"/>
      <c r="S243" s="95"/>
      <c r="T243" s="95"/>
      <c r="U243" s="95"/>
      <c r="V243" s="95"/>
      <c r="W243" s="95"/>
      <c r="X243" s="95"/>
      <c r="Y243" s="95"/>
      <c r="Z243" s="91"/>
      <c r="AA243" s="95"/>
      <c r="AB243" s="95"/>
      <c r="AC243" s="95"/>
      <c r="AD243" s="95"/>
      <c r="AE243" s="91"/>
      <c r="AF243" s="95"/>
      <c r="AG243" s="95"/>
      <c r="AH243" s="95"/>
      <c r="AI243" s="95"/>
      <c r="AJ243" s="91"/>
      <c r="AK243" s="95"/>
      <c r="AL243" s="114"/>
      <c r="AM243" s="96"/>
      <c r="AN243" s="96"/>
      <c r="AO243" s="96"/>
      <c r="AP243" s="97"/>
    </row>
    <row r="244" spans="1:42" ht="13.5" customHeight="1">
      <c r="A244" s="154"/>
      <c r="B244" s="91"/>
      <c r="C244" s="91"/>
      <c r="D244" s="91"/>
      <c r="E244" s="91"/>
      <c r="F244" s="91"/>
      <c r="G244" s="91"/>
      <c r="H244" s="91"/>
      <c r="I244" s="91"/>
      <c r="J244" s="93"/>
      <c r="K244" s="94"/>
      <c r="L244" s="94"/>
      <c r="M244" s="94"/>
      <c r="N244" s="91"/>
      <c r="O244" s="91"/>
      <c r="P244" s="91"/>
      <c r="Q244" s="91"/>
      <c r="R244" s="95"/>
      <c r="S244" s="95"/>
      <c r="T244" s="95"/>
      <c r="U244" s="95"/>
      <c r="V244" s="95"/>
      <c r="W244" s="95"/>
      <c r="X244" s="95"/>
      <c r="Y244" s="95"/>
      <c r="Z244" s="91"/>
      <c r="AA244" s="95"/>
      <c r="AB244" s="95"/>
      <c r="AC244" s="95"/>
      <c r="AD244" s="95"/>
      <c r="AE244" s="91"/>
      <c r="AF244" s="95"/>
      <c r="AG244" s="95"/>
      <c r="AH244" s="95"/>
      <c r="AI244" s="95"/>
      <c r="AJ244" s="91"/>
      <c r="AK244" s="95"/>
      <c r="AL244" s="114"/>
      <c r="AM244" s="96"/>
      <c r="AN244" s="96"/>
      <c r="AO244" s="96"/>
      <c r="AP244" s="97"/>
    </row>
    <row r="245" spans="1:42" ht="13.5" customHeight="1">
      <c r="A245" s="154"/>
      <c r="B245" s="91"/>
      <c r="C245" s="91"/>
      <c r="D245" s="91"/>
      <c r="E245" s="91"/>
      <c r="F245" s="91"/>
      <c r="G245" s="91"/>
      <c r="H245" s="91"/>
      <c r="I245" s="91"/>
      <c r="J245" s="93"/>
      <c r="K245" s="94"/>
      <c r="L245" s="94"/>
      <c r="M245" s="94"/>
      <c r="N245" s="91"/>
      <c r="O245" s="91"/>
      <c r="P245" s="91"/>
      <c r="Q245" s="91"/>
      <c r="R245" s="95"/>
      <c r="S245" s="95"/>
      <c r="T245" s="95"/>
      <c r="U245" s="95"/>
      <c r="V245" s="95"/>
      <c r="W245" s="95"/>
      <c r="X245" s="95"/>
      <c r="Y245" s="95"/>
      <c r="Z245" s="91"/>
      <c r="AA245" s="95"/>
      <c r="AB245" s="95"/>
      <c r="AC245" s="95"/>
      <c r="AD245" s="95"/>
      <c r="AE245" s="91"/>
      <c r="AF245" s="95"/>
      <c r="AG245" s="95"/>
      <c r="AH245" s="95"/>
      <c r="AI245" s="95"/>
      <c r="AJ245" s="91"/>
      <c r="AK245" s="95"/>
      <c r="AL245" s="114"/>
      <c r="AM245" s="96"/>
      <c r="AN245" s="96"/>
      <c r="AO245" s="96"/>
      <c r="AP245" s="97"/>
    </row>
    <row r="246" spans="1:42" ht="13.5" customHeight="1">
      <c r="A246" s="154"/>
      <c r="B246" s="91"/>
      <c r="C246" s="91"/>
      <c r="D246" s="91"/>
      <c r="E246" s="91"/>
      <c r="F246" s="91"/>
      <c r="G246" s="91"/>
      <c r="H246" s="91"/>
      <c r="I246" s="91"/>
      <c r="J246" s="93"/>
      <c r="K246" s="94"/>
      <c r="L246" s="94"/>
      <c r="M246" s="94"/>
      <c r="N246" s="91"/>
      <c r="O246" s="91"/>
      <c r="P246" s="91"/>
      <c r="Q246" s="91"/>
      <c r="R246" s="95"/>
      <c r="S246" s="95"/>
      <c r="T246" s="95"/>
      <c r="U246" s="95"/>
      <c r="V246" s="95"/>
      <c r="W246" s="95"/>
      <c r="X246" s="95"/>
      <c r="Y246" s="95"/>
      <c r="Z246" s="91"/>
      <c r="AA246" s="95"/>
      <c r="AB246" s="95"/>
      <c r="AC246" s="95"/>
      <c r="AD246" s="95"/>
      <c r="AE246" s="91"/>
      <c r="AF246" s="95"/>
      <c r="AG246" s="95"/>
      <c r="AH246" s="95"/>
      <c r="AI246" s="95"/>
      <c r="AJ246" s="91"/>
      <c r="AK246" s="95"/>
      <c r="AL246" s="114"/>
      <c r="AM246" s="96"/>
      <c r="AN246" s="96"/>
      <c r="AO246" s="96"/>
      <c r="AP246" s="97"/>
    </row>
    <row r="247" spans="1:42" ht="13.5" customHeight="1">
      <c r="A247" s="154"/>
      <c r="B247" s="91"/>
      <c r="C247" s="91"/>
      <c r="D247" s="91"/>
      <c r="E247" s="91"/>
      <c r="F247" s="91"/>
      <c r="G247" s="91"/>
      <c r="H247" s="91"/>
      <c r="I247" s="91"/>
      <c r="J247" s="93"/>
      <c r="K247" s="94"/>
      <c r="L247" s="94"/>
      <c r="M247" s="94"/>
      <c r="N247" s="91"/>
      <c r="O247" s="91"/>
      <c r="P247" s="91"/>
      <c r="Q247" s="91"/>
      <c r="R247" s="95"/>
      <c r="S247" s="95"/>
      <c r="T247" s="95"/>
      <c r="U247" s="95"/>
      <c r="V247" s="95"/>
      <c r="W247" s="95"/>
      <c r="X247" s="95"/>
      <c r="Y247" s="95"/>
      <c r="Z247" s="91"/>
      <c r="AA247" s="95"/>
      <c r="AB247" s="95"/>
      <c r="AC247" s="95"/>
      <c r="AD247" s="95"/>
      <c r="AE247" s="91"/>
      <c r="AF247" s="95"/>
      <c r="AG247" s="95"/>
      <c r="AH247" s="95"/>
      <c r="AI247" s="95"/>
      <c r="AJ247" s="91"/>
      <c r="AK247" s="95"/>
      <c r="AL247" s="114"/>
      <c r="AM247" s="96"/>
      <c r="AN247" s="96"/>
      <c r="AO247" s="96"/>
      <c r="AP247" s="97"/>
    </row>
    <row r="248" spans="1:42" ht="13.5" customHeight="1">
      <c r="A248" s="154"/>
      <c r="B248" s="91"/>
      <c r="C248" s="91"/>
      <c r="D248" s="91"/>
      <c r="E248" s="91"/>
      <c r="F248" s="91"/>
      <c r="G248" s="91"/>
      <c r="H248" s="91"/>
      <c r="I248" s="91"/>
      <c r="J248" s="93"/>
      <c r="K248" s="94"/>
      <c r="L248" s="94"/>
      <c r="M248" s="94"/>
      <c r="N248" s="91"/>
      <c r="O248" s="91"/>
      <c r="P248" s="91"/>
      <c r="Q248" s="91"/>
      <c r="R248" s="95"/>
      <c r="S248" s="95"/>
      <c r="T248" s="95"/>
      <c r="U248" s="95"/>
      <c r="V248" s="95"/>
      <c r="W248" s="95"/>
      <c r="X248" s="95"/>
      <c r="Y248" s="95"/>
      <c r="Z248" s="91"/>
      <c r="AA248" s="95"/>
      <c r="AB248" s="95"/>
      <c r="AC248" s="95"/>
      <c r="AD248" s="95"/>
      <c r="AE248" s="91"/>
      <c r="AF248" s="95"/>
      <c r="AG248" s="95"/>
      <c r="AH248" s="95"/>
      <c r="AI248" s="95"/>
      <c r="AJ248" s="91"/>
      <c r="AK248" s="95"/>
      <c r="AL248" s="114"/>
      <c r="AM248" s="96"/>
      <c r="AN248" s="96"/>
      <c r="AO248" s="96"/>
      <c r="AP248" s="97"/>
    </row>
    <row r="249" spans="1:42" ht="13.5" customHeight="1">
      <c r="A249" s="154"/>
      <c r="B249" s="91"/>
      <c r="C249" s="91"/>
      <c r="D249" s="91"/>
      <c r="E249" s="91"/>
      <c r="F249" s="91"/>
      <c r="G249" s="91"/>
      <c r="H249" s="91"/>
      <c r="I249" s="91"/>
      <c r="J249" s="93"/>
      <c r="K249" s="94"/>
      <c r="L249" s="94"/>
      <c r="M249" s="94"/>
      <c r="N249" s="91"/>
      <c r="O249" s="91"/>
      <c r="P249" s="91"/>
      <c r="Q249" s="91"/>
      <c r="R249" s="95"/>
      <c r="S249" s="95"/>
      <c r="T249" s="95"/>
      <c r="U249" s="95"/>
      <c r="V249" s="95"/>
      <c r="W249" s="95"/>
      <c r="X249" s="95"/>
      <c r="Y249" s="95"/>
      <c r="Z249" s="91"/>
      <c r="AA249" s="95"/>
      <c r="AB249" s="95"/>
      <c r="AC249" s="95"/>
      <c r="AD249" s="95"/>
      <c r="AE249" s="91"/>
      <c r="AF249" s="95"/>
      <c r="AG249" s="95"/>
      <c r="AH249" s="95"/>
      <c r="AI249" s="95"/>
      <c r="AJ249" s="91"/>
      <c r="AK249" s="95"/>
      <c r="AL249" s="114"/>
      <c r="AM249" s="96"/>
      <c r="AN249" s="96"/>
      <c r="AO249" s="96"/>
      <c r="AP249" s="97"/>
    </row>
    <row r="250" spans="1:42" ht="13.5" customHeight="1">
      <c r="A250" s="154"/>
      <c r="B250" s="91"/>
      <c r="C250" s="91"/>
      <c r="D250" s="91"/>
      <c r="E250" s="91"/>
      <c r="F250" s="91"/>
      <c r="G250" s="91"/>
      <c r="H250" s="91"/>
      <c r="I250" s="91"/>
      <c r="J250" s="93"/>
      <c r="K250" s="94"/>
      <c r="L250" s="94"/>
      <c r="M250" s="94"/>
      <c r="N250" s="91"/>
      <c r="O250" s="91"/>
      <c r="P250" s="91"/>
      <c r="Q250" s="91"/>
      <c r="R250" s="95"/>
      <c r="S250" s="95"/>
      <c r="T250" s="95"/>
      <c r="U250" s="95"/>
      <c r="V250" s="95"/>
      <c r="W250" s="95"/>
      <c r="X250" s="95"/>
      <c r="Y250" s="95"/>
      <c r="Z250" s="91"/>
      <c r="AA250" s="95"/>
      <c r="AB250" s="95"/>
      <c r="AC250" s="95"/>
      <c r="AD250" s="95"/>
      <c r="AE250" s="91"/>
      <c r="AF250" s="95"/>
      <c r="AG250" s="95"/>
      <c r="AH250" s="95"/>
      <c r="AI250" s="95"/>
      <c r="AJ250" s="91"/>
      <c r="AK250" s="95"/>
      <c r="AL250" s="114"/>
      <c r="AM250" s="96"/>
      <c r="AN250" s="96"/>
      <c r="AO250" s="96"/>
      <c r="AP250" s="97"/>
    </row>
    <row r="251" spans="1:42" ht="13.5" customHeight="1">
      <c r="A251" s="154"/>
      <c r="B251" s="91"/>
      <c r="C251" s="91"/>
      <c r="D251" s="91"/>
      <c r="E251" s="91"/>
      <c r="F251" s="91"/>
      <c r="G251" s="91"/>
      <c r="H251" s="91"/>
      <c r="I251" s="91"/>
      <c r="J251" s="93"/>
      <c r="K251" s="94"/>
      <c r="L251" s="94"/>
      <c r="M251" s="94"/>
      <c r="N251" s="91"/>
      <c r="O251" s="91"/>
      <c r="P251" s="91"/>
      <c r="Q251" s="91"/>
      <c r="R251" s="95"/>
      <c r="S251" s="95"/>
      <c r="T251" s="95"/>
      <c r="U251" s="95"/>
      <c r="V251" s="95"/>
      <c r="W251" s="95"/>
      <c r="X251" s="95"/>
      <c r="Y251" s="95"/>
      <c r="Z251" s="91"/>
      <c r="AA251" s="95"/>
      <c r="AB251" s="95"/>
      <c r="AC251" s="95"/>
      <c r="AD251" s="95"/>
      <c r="AE251" s="91"/>
      <c r="AF251" s="95"/>
      <c r="AG251" s="95"/>
      <c r="AH251" s="95"/>
      <c r="AI251" s="95"/>
      <c r="AJ251" s="91"/>
      <c r="AK251" s="95"/>
      <c r="AL251" s="114"/>
      <c r="AM251" s="96"/>
      <c r="AN251" s="96"/>
      <c r="AO251" s="96"/>
      <c r="AP251" s="97"/>
    </row>
    <row r="252" spans="1:42" ht="13.5" customHeight="1">
      <c r="A252" s="154"/>
      <c r="B252" s="91"/>
      <c r="C252" s="91"/>
      <c r="D252" s="91"/>
      <c r="E252" s="91"/>
      <c r="F252" s="91"/>
      <c r="G252" s="91"/>
      <c r="H252" s="91"/>
      <c r="I252" s="91"/>
      <c r="J252" s="93"/>
      <c r="K252" s="94"/>
      <c r="L252" s="94"/>
      <c r="M252" s="94"/>
      <c r="N252" s="91"/>
      <c r="O252" s="91"/>
      <c r="P252" s="91"/>
      <c r="Q252" s="91"/>
      <c r="R252" s="95"/>
      <c r="S252" s="95"/>
      <c r="T252" s="95"/>
      <c r="U252" s="95"/>
      <c r="V252" s="95"/>
      <c r="W252" s="95"/>
      <c r="X252" s="95"/>
      <c r="Y252" s="95"/>
      <c r="Z252" s="91"/>
      <c r="AA252" s="95"/>
      <c r="AB252" s="95"/>
      <c r="AC252" s="95"/>
      <c r="AD252" s="95"/>
      <c r="AE252" s="91"/>
      <c r="AF252" s="95"/>
      <c r="AG252" s="95"/>
      <c r="AH252" s="95"/>
      <c r="AI252" s="95"/>
      <c r="AJ252" s="91"/>
      <c r="AK252" s="95"/>
      <c r="AL252" s="114"/>
      <c r="AM252" s="96"/>
      <c r="AN252" s="96"/>
      <c r="AO252" s="96"/>
      <c r="AP252" s="97"/>
    </row>
    <row r="253" spans="1:42" ht="13.5" customHeight="1">
      <c r="A253" s="154"/>
      <c r="B253" s="91"/>
      <c r="C253" s="91"/>
      <c r="D253" s="91"/>
      <c r="E253" s="91"/>
      <c r="F253" s="91"/>
      <c r="G253" s="91"/>
      <c r="H253" s="91"/>
      <c r="I253" s="91"/>
      <c r="J253" s="93"/>
      <c r="K253" s="94"/>
      <c r="L253" s="94"/>
      <c r="M253" s="94"/>
      <c r="N253" s="91"/>
      <c r="O253" s="91"/>
      <c r="P253" s="91"/>
      <c r="Q253" s="91"/>
      <c r="R253" s="95"/>
      <c r="S253" s="95"/>
      <c r="T253" s="95"/>
      <c r="U253" s="95"/>
      <c r="V253" s="95"/>
      <c r="W253" s="95"/>
      <c r="X253" s="95"/>
      <c r="Y253" s="95"/>
      <c r="Z253" s="91"/>
      <c r="AA253" s="95"/>
      <c r="AB253" s="95"/>
      <c r="AC253" s="95"/>
      <c r="AD253" s="95"/>
      <c r="AE253" s="91"/>
      <c r="AF253" s="95"/>
      <c r="AG253" s="95"/>
      <c r="AH253" s="95"/>
      <c r="AI253" s="95"/>
      <c r="AJ253" s="91"/>
      <c r="AK253" s="95"/>
      <c r="AL253" s="114"/>
      <c r="AM253" s="96"/>
      <c r="AN253" s="96"/>
      <c r="AO253" s="96"/>
      <c r="AP253" s="97"/>
    </row>
    <row r="254" spans="1:42" ht="13.5" customHeight="1">
      <c r="A254" s="154"/>
      <c r="B254" s="91"/>
      <c r="C254" s="91"/>
      <c r="D254" s="91"/>
      <c r="E254" s="91"/>
      <c r="F254" s="91"/>
      <c r="G254" s="91"/>
      <c r="H254" s="91"/>
      <c r="I254" s="91"/>
      <c r="J254" s="93"/>
      <c r="K254" s="94"/>
      <c r="L254" s="94"/>
      <c r="M254" s="94"/>
      <c r="N254" s="91"/>
      <c r="O254" s="91"/>
      <c r="P254" s="91"/>
      <c r="Q254" s="91"/>
      <c r="R254" s="95"/>
      <c r="S254" s="95"/>
      <c r="T254" s="95"/>
      <c r="U254" s="95"/>
      <c r="V254" s="95"/>
      <c r="W254" s="95"/>
      <c r="X254" s="95"/>
      <c r="Y254" s="95"/>
      <c r="Z254" s="91"/>
      <c r="AA254" s="95"/>
      <c r="AB254" s="95"/>
      <c r="AC254" s="95"/>
      <c r="AD254" s="95"/>
      <c r="AE254" s="91"/>
      <c r="AF254" s="95"/>
      <c r="AG254" s="95"/>
      <c r="AH254" s="95"/>
      <c r="AI254" s="95"/>
      <c r="AJ254" s="91"/>
      <c r="AK254" s="95"/>
      <c r="AL254" s="114"/>
      <c r="AM254" s="96"/>
      <c r="AN254" s="96"/>
      <c r="AO254" s="96"/>
      <c r="AP254" s="97"/>
    </row>
    <row r="255" spans="1:42" ht="13.5" customHeight="1">
      <c r="A255" s="154"/>
      <c r="B255" s="91"/>
      <c r="C255" s="91"/>
      <c r="D255" s="91"/>
      <c r="E255" s="91"/>
      <c r="F255" s="91"/>
      <c r="G255" s="91"/>
      <c r="H255" s="91"/>
      <c r="I255" s="91"/>
      <c r="J255" s="93"/>
      <c r="K255" s="94"/>
      <c r="L255" s="94"/>
      <c r="M255" s="94"/>
      <c r="N255" s="91"/>
      <c r="O255" s="91"/>
      <c r="P255" s="91"/>
      <c r="Q255" s="91"/>
      <c r="R255" s="95"/>
      <c r="S255" s="95"/>
      <c r="T255" s="95"/>
      <c r="U255" s="95"/>
      <c r="V255" s="95"/>
      <c r="W255" s="95"/>
      <c r="X255" s="95"/>
      <c r="Y255" s="95"/>
      <c r="Z255" s="91"/>
      <c r="AA255" s="95"/>
      <c r="AB255" s="95"/>
      <c r="AC255" s="95"/>
      <c r="AD255" s="95"/>
      <c r="AE255" s="91"/>
      <c r="AF255" s="95"/>
      <c r="AG255" s="95"/>
      <c r="AH255" s="95"/>
      <c r="AI255" s="95"/>
      <c r="AJ255" s="91"/>
      <c r="AK255" s="95"/>
      <c r="AL255" s="114"/>
      <c r="AM255" s="96"/>
      <c r="AN255" s="96"/>
      <c r="AO255" s="96"/>
      <c r="AP255" s="97"/>
    </row>
    <row r="256" spans="1:42" ht="13.5" customHeight="1">
      <c r="A256" s="154"/>
      <c r="B256" s="91"/>
      <c r="C256" s="91"/>
      <c r="D256" s="91"/>
      <c r="E256" s="91"/>
      <c r="F256" s="91"/>
      <c r="G256" s="91"/>
      <c r="H256" s="91"/>
      <c r="I256" s="91"/>
      <c r="J256" s="93"/>
      <c r="K256" s="94"/>
      <c r="L256" s="94"/>
      <c r="M256" s="94"/>
      <c r="N256" s="91"/>
      <c r="O256" s="91"/>
      <c r="P256" s="91"/>
      <c r="Q256" s="91"/>
      <c r="R256" s="95"/>
      <c r="S256" s="95"/>
      <c r="T256" s="95"/>
      <c r="U256" s="95"/>
      <c r="V256" s="95"/>
      <c r="W256" s="95"/>
      <c r="X256" s="95"/>
      <c r="Y256" s="95"/>
      <c r="Z256" s="91"/>
      <c r="AA256" s="95"/>
      <c r="AB256" s="95"/>
      <c r="AC256" s="95"/>
      <c r="AD256" s="95"/>
      <c r="AE256" s="91"/>
      <c r="AF256" s="95"/>
      <c r="AG256" s="95"/>
      <c r="AH256" s="95"/>
      <c r="AI256" s="95"/>
      <c r="AJ256" s="91"/>
      <c r="AK256" s="95"/>
      <c r="AL256" s="114"/>
      <c r="AM256" s="96"/>
      <c r="AN256" s="96"/>
      <c r="AO256" s="96"/>
      <c r="AP256" s="97"/>
    </row>
    <row r="257" spans="1:42" ht="13.5" customHeight="1">
      <c r="A257" s="154"/>
      <c r="B257" s="91"/>
      <c r="C257" s="91"/>
      <c r="D257" s="91"/>
      <c r="E257" s="91"/>
      <c r="F257" s="91"/>
      <c r="G257" s="91"/>
      <c r="H257" s="91"/>
      <c r="I257" s="91"/>
      <c r="J257" s="93"/>
      <c r="K257" s="94"/>
      <c r="L257" s="94"/>
      <c r="M257" s="94"/>
      <c r="N257" s="91"/>
      <c r="O257" s="91"/>
      <c r="P257" s="91"/>
      <c r="Q257" s="91"/>
      <c r="R257" s="95"/>
      <c r="S257" s="95"/>
      <c r="T257" s="95"/>
      <c r="U257" s="95"/>
      <c r="V257" s="95"/>
      <c r="W257" s="95"/>
      <c r="X257" s="95"/>
      <c r="Y257" s="95"/>
      <c r="Z257" s="91"/>
      <c r="AA257" s="95"/>
      <c r="AB257" s="95"/>
      <c r="AC257" s="95"/>
      <c r="AD257" s="95"/>
      <c r="AE257" s="91"/>
      <c r="AF257" s="95"/>
      <c r="AG257" s="95"/>
      <c r="AH257" s="95"/>
      <c r="AI257" s="95"/>
      <c r="AJ257" s="91"/>
      <c r="AK257" s="95"/>
      <c r="AL257" s="114"/>
      <c r="AM257" s="96"/>
      <c r="AN257" s="96"/>
      <c r="AO257" s="96"/>
      <c r="AP257" s="97"/>
    </row>
    <row r="258" spans="1:42" ht="13.5" customHeight="1">
      <c r="A258" s="154"/>
      <c r="B258" s="91"/>
      <c r="C258" s="91"/>
      <c r="D258" s="91"/>
      <c r="E258" s="91"/>
      <c r="F258" s="91"/>
      <c r="G258" s="91"/>
      <c r="H258" s="91"/>
      <c r="I258" s="91"/>
      <c r="J258" s="93"/>
      <c r="K258" s="94"/>
      <c r="L258" s="94"/>
      <c r="M258" s="94"/>
      <c r="N258" s="91"/>
      <c r="O258" s="91"/>
      <c r="P258" s="91"/>
      <c r="Q258" s="91"/>
      <c r="R258" s="95"/>
      <c r="S258" s="95"/>
      <c r="T258" s="95"/>
      <c r="U258" s="95"/>
      <c r="V258" s="95"/>
      <c r="W258" s="95"/>
      <c r="X258" s="95"/>
      <c r="Y258" s="95"/>
      <c r="Z258" s="91"/>
      <c r="AA258" s="95"/>
      <c r="AB258" s="95"/>
      <c r="AC258" s="95"/>
      <c r="AD258" s="95"/>
      <c r="AE258" s="91"/>
      <c r="AF258" s="95"/>
      <c r="AG258" s="95"/>
      <c r="AH258" s="95"/>
      <c r="AI258" s="95"/>
      <c r="AJ258" s="91"/>
      <c r="AK258" s="95"/>
      <c r="AL258" s="114"/>
      <c r="AM258" s="96"/>
      <c r="AN258" s="96"/>
      <c r="AO258" s="96"/>
      <c r="AP258" s="97"/>
    </row>
    <row r="259" spans="1:42" ht="13.5" customHeight="1">
      <c r="A259" s="154"/>
      <c r="B259" s="91"/>
      <c r="C259" s="91"/>
      <c r="D259" s="91"/>
      <c r="E259" s="91"/>
      <c r="F259" s="91"/>
      <c r="G259" s="91"/>
      <c r="H259" s="91"/>
      <c r="I259" s="91"/>
      <c r="J259" s="93"/>
      <c r="K259" s="94"/>
      <c r="L259" s="94"/>
      <c r="M259" s="94"/>
      <c r="N259" s="91"/>
      <c r="O259" s="91"/>
      <c r="P259" s="91"/>
      <c r="Q259" s="91"/>
      <c r="R259" s="95"/>
      <c r="S259" s="95"/>
      <c r="T259" s="95"/>
      <c r="U259" s="95"/>
      <c r="V259" s="95"/>
      <c r="W259" s="95"/>
      <c r="X259" s="95"/>
      <c r="Y259" s="95"/>
      <c r="Z259" s="91"/>
      <c r="AA259" s="95"/>
      <c r="AB259" s="95"/>
      <c r="AC259" s="95"/>
      <c r="AD259" s="95"/>
      <c r="AE259" s="91"/>
      <c r="AF259" s="95"/>
      <c r="AG259" s="95"/>
      <c r="AH259" s="95"/>
      <c r="AI259" s="95"/>
      <c r="AJ259" s="91"/>
      <c r="AK259" s="95"/>
      <c r="AL259" s="114"/>
      <c r="AM259" s="96"/>
      <c r="AN259" s="96"/>
      <c r="AO259" s="96"/>
      <c r="AP259" s="97"/>
    </row>
    <row r="260" spans="1:42" ht="13.5" customHeight="1">
      <c r="A260" s="154"/>
      <c r="B260" s="91"/>
      <c r="C260" s="91"/>
      <c r="D260" s="91"/>
      <c r="E260" s="91"/>
      <c r="F260" s="91"/>
      <c r="G260" s="91"/>
      <c r="H260" s="91"/>
      <c r="I260" s="91"/>
      <c r="J260" s="93"/>
      <c r="K260" s="94"/>
      <c r="L260" s="94"/>
      <c r="M260" s="94"/>
      <c r="N260" s="91"/>
      <c r="O260" s="91"/>
      <c r="P260" s="91"/>
      <c r="Q260" s="91"/>
      <c r="R260" s="95"/>
      <c r="S260" s="95"/>
      <c r="T260" s="95"/>
      <c r="U260" s="95"/>
      <c r="V260" s="95"/>
      <c r="W260" s="95"/>
      <c r="X260" s="95"/>
      <c r="Y260" s="95"/>
      <c r="Z260" s="91"/>
      <c r="AA260" s="95"/>
      <c r="AB260" s="95"/>
      <c r="AC260" s="95"/>
      <c r="AD260" s="95"/>
      <c r="AE260" s="91"/>
      <c r="AF260" s="95"/>
      <c r="AG260" s="95"/>
      <c r="AH260" s="95"/>
      <c r="AI260" s="95"/>
      <c r="AJ260" s="91"/>
      <c r="AK260" s="95"/>
      <c r="AL260" s="114"/>
      <c r="AM260" s="96"/>
      <c r="AN260" s="96"/>
      <c r="AO260" s="96"/>
      <c r="AP260" s="97"/>
    </row>
    <row r="261" spans="1:42" ht="13.5" customHeight="1">
      <c r="A261" s="154"/>
      <c r="B261" s="91"/>
      <c r="C261" s="91"/>
      <c r="D261" s="91"/>
      <c r="E261" s="91"/>
      <c r="F261" s="91"/>
      <c r="G261" s="91"/>
      <c r="H261" s="91"/>
      <c r="I261" s="91"/>
      <c r="J261" s="93"/>
      <c r="K261" s="94"/>
      <c r="L261" s="94"/>
      <c r="M261" s="94"/>
      <c r="N261" s="91"/>
      <c r="O261" s="91"/>
      <c r="P261" s="91"/>
      <c r="Q261" s="91"/>
      <c r="R261" s="95"/>
      <c r="S261" s="95"/>
      <c r="T261" s="95"/>
      <c r="U261" s="95"/>
      <c r="V261" s="95"/>
      <c r="W261" s="95"/>
      <c r="X261" s="95"/>
      <c r="Y261" s="95"/>
      <c r="Z261" s="91"/>
      <c r="AA261" s="95"/>
      <c r="AB261" s="95"/>
      <c r="AC261" s="95"/>
      <c r="AD261" s="95"/>
      <c r="AE261" s="91"/>
      <c r="AF261" s="95"/>
      <c r="AG261" s="95"/>
      <c r="AH261" s="95"/>
      <c r="AI261" s="95"/>
      <c r="AJ261" s="91"/>
      <c r="AK261" s="95"/>
      <c r="AL261" s="114"/>
      <c r="AM261" s="96"/>
      <c r="AN261" s="96"/>
      <c r="AO261" s="96"/>
      <c r="AP261" s="97"/>
    </row>
    <row r="262" spans="1:42" ht="13.5" customHeight="1">
      <c r="A262" s="154"/>
      <c r="B262" s="91"/>
      <c r="C262" s="91"/>
      <c r="D262" s="91"/>
      <c r="E262" s="91"/>
      <c r="F262" s="91"/>
      <c r="G262" s="91"/>
      <c r="H262" s="91"/>
      <c r="I262" s="91"/>
      <c r="J262" s="93"/>
      <c r="K262" s="94"/>
      <c r="L262" s="94"/>
      <c r="M262" s="94"/>
      <c r="N262" s="91"/>
      <c r="O262" s="91"/>
      <c r="P262" s="91"/>
      <c r="Q262" s="91"/>
      <c r="R262" s="95"/>
      <c r="S262" s="95"/>
      <c r="T262" s="95"/>
      <c r="U262" s="95"/>
      <c r="V262" s="95"/>
      <c r="W262" s="95"/>
      <c r="X262" s="95"/>
      <c r="Y262" s="95"/>
      <c r="Z262" s="91"/>
      <c r="AA262" s="95"/>
      <c r="AB262" s="95"/>
      <c r="AC262" s="95"/>
      <c r="AD262" s="95"/>
      <c r="AE262" s="91"/>
      <c r="AF262" s="95"/>
      <c r="AG262" s="95"/>
      <c r="AH262" s="95"/>
      <c r="AI262" s="95"/>
      <c r="AJ262" s="91"/>
      <c r="AK262" s="95"/>
      <c r="AL262" s="114"/>
      <c r="AM262" s="96"/>
      <c r="AN262" s="96"/>
      <c r="AO262" s="96"/>
      <c r="AP262" s="97"/>
    </row>
    <row r="263" spans="1:42" ht="13.5" customHeight="1">
      <c r="A263" s="154"/>
      <c r="B263" s="91"/>
      <c r="C263" s="91"/>
      <c r="D263" s="91"/>
      <c r="E263" s="91"/>
      <c r="F263" s="91"/>
      <c r="G263" s="91"/>
      <c r="H263" s="91"/>
      <c r="I263" s="91"/>
      <c r="J263" s="93"/>
      <c r="K263" s="94"/>
      <c r="L263" s="94"/>
      <c r="M263" s="94"/>
      <c r="N263" s="91"/>
      <c r="O263" s="91"/>
      <c r="P263" s="91"/>
      <c r="Q263" s="91"/>
      <c r="R263" s="95"/>
      <c r="S263" s="95"/>
      <c r="T263" s="95"/>
      <c r="U263" s="95"/>
      <c r="V263" s="95"/>
      <c r="W263" s="95"/>
      <c r="X263" s="95"/>
      <c r="Y263" s="95"/>
      <c r="Z263" s="91"/>
      <c r="AA263" s="95"/>
      <c r="AB263" s="95"/>
      <c r="AC263" s="95"/>
      <c r="AD263" s="95"/>
      <c r="AE263" s="91"/>
      <c r="AF263" s="95"/>
      <c r="AG263" s="95"/>
      <c r="AH263" s="95"/>
      <c r="AI263" s="95"/>
      <c r="AJ263" s="91"/>
      <c r="AK263" s="95"/>
      <c r="AL263" s="114"/>
      <c r="AM263" s="96"/>
      <c r="AN263" s="96"/>
      <c r="AO263" s="96"/>
      <c r="AP263" s="97"/>
    </row>
    <row r="264" spans="1:42" ht="13.5" customHeight="1">
      <c r="A264" s="154"/>
      <c r="B264" s="91"/>
      <c r="C264" s="91"/>
      <c r="D264" s="91"/>
      <c r="E264" s="91"/>
      <c r="F264" s="91"/>
      <c r="G264" s="91"/>
      <c r="H264" s="91"/>
      <c r="I264" s="91"/>
      <c r="J264" s="93"/>
      <c r="K264" s="94"/>
      <c r="L264" s="94"/>
      <c r="M264" s="94"/>
      <c r="N264" s="91"/>
      <c r="O264" s="91"/>
      <c r="P264" s="91"/>
      <c r="Q264" s="91"/>
      <c r="R264" s="95"/>
      <c r="S264" s="95"/>
      <c r="T264" s="95"/>
      <c r="U264" s="95"/>
      <c r="V264" s="95"/>
      <c r="W264" s="95"/>
      <c r="X264" s="95"/>
      <c r="Y264" s="95"/>
      <c r="Z264" s="91"/>
      <c r="AA264" s="95"/>
      <c r="AB264" s="95"/>
      <c r="AC264" s="95"/>
      <c r="AD264" s="95"/>
      <c r="AE264" s="91"/>
      <c r="AF264" s="95"/>
      <c r="AG264" s="95"/>
      <c r="AH264" s="95"/>
      <c r="AI264" s="95"/>
      <c r="AJ264" s="91"/>
      <c r="AK264" s="95"/>
      <c r="AL264" s="114"/>
      <c r="AM264" s="96"/>
      <c r="AN264" s="96"/>
      <c r="AO264" s="96"/>
      <c r="AP264" s="97"/>
    </row>
    <row r="265" spans="1:42" ht="13.5" customHeight="1">
      <c r="A265" s="154"/>
      <c r="B265" s="91"/>
      <c r="C265" s="91"/>
      <c r="D265" s="91"/>
      <c r="E265" s="91"/>
      <c r="F265" s="91"/>
      <c r="G265" s="91"/>
      <c r="H265" s="91"/>
      <c r="I265" s="91"/>
      <c r="J265" s="93"/>
      <c r="K265" s="94"/>
      <c r="L265" s="94"/>
      <c r="M265" s="94"/>
      <c r="N265" s="91"/>
      <c r="O265" s="91"/>
      <c r="P265" s="91"/>
      <c r="Q265" s="91"/>
      <c r="R265" s="95"/>
      <c r="S265" s="95"/>
      <c r="T265" s="95"/>
      <c r="U265" s="95"/>
      <c r="V265" s="95"/>
      <c r="W265" s="95"/>
      <c r="X265" s="95"/>
      <c r="Y265" s="95"/>
      <c r="Z265" s="91"/>
      <c r="AA265" s="95"/>
      <c r="AB265" s="95"/>
      <c r="AC265" s="95"/>
      <c r="AD265" s="95"/>
      <c r="AE265" s="91"/>
      <c r="AF265" s="95"/>
      <c r="AG265" s="95"/>
      <c r="AH265" s="95"/>
      <c r="AI265" s="95"/>
      <c r="AJ265" s="91"/>
      <c r="AK265" s="95"/>
      <c r="AL265" s="114"/>
      <c r="AM265" s="96"/>
      <c r="AN265" s="96"/>
      <c r="AO265" s="96"/>
      <c r="AP265" s="97"/>
    </row>
    <row r="266" spans="1:42" ht="13.5" customHeight="1">
      <c r="A266" s="154"/>
      <c r="B266" s="91"/>
      <c r="C266" s="91"/>
      <c r="D266" s="91"/>
      <c r="E266" s="91"/>
      <c r="F266" s="91"/>
      <c r="G266" s="91"/>
      <c r="H266" s="91"/>
      <c r="I266" s="91"/>
      <c r="J266" s="93"/>
      <c r="K266" s="94"/>
      <c r="L266" s="94"/>
      <c r="M266" s="94"/>
      <c r="N266" s="91"/>
      <c r="O266" s="91"/>
      <c r="P266" s="91"/>
      <c r="Q266" s="91"/>
      <c r="R266" s="95"/>
      <c r="S266" s="95"/>
      <c r="T266" s="95"/>
      <c r="U266" s="95"/>
      <c r="V266" s="95"/>
      <c r="W266" s="95"/>
      <c r="X266" s="95"/>
      <c r="Y266" s="95"/>
      <c r="Z266" s="91"/>
      <c r="AA266" s="95"/>
      <c r="AB266" s="95"/>
      <c r="AC266" s="95"/>
      <c r="AD266" s="95"/>
      <c r="AE266" s="91"/>
      <c r="AF266" s="95"/>
      <c r="AG266" s="95"/>
      <c r="AH266" s="95"/>
      <c r="AI266" s="95"/>
      <c r="AJ266" s="91"/>
      <c r="AK266" s="95"/>
      <c r="AL266" s="114"/>
      <c r="AM266" s="96"/>
      <c r="AN266" s="96"/>
      <c r="AO266" s="96"/>
      <c r="AP266" s="97"/>
    </row>
    <row r="267" spans="1:42" ht="13.5" customHeight="1">
      <c r="A267" s="154"/>
      <c r="B267" s="91"/>
      <c r="C267" s="91"/>
      <c r="D267" s="91"/>
      <c r="E267" s="91"/>
      <c r="F267" s="91"/>
      <c r="G267" s="91"/>
      <c r="H267" s="91"/>
      <c r="I267" s="91"/>
      <c r="J267" s="93"/>
      <c r="K267" s="94"/>
      <c r="L267" s="94"/>
      <c r="M267" s="94"/>
      <c r="N267" s="91"/>
      <c r="O267" s="91"/>
      <c r="P267" s="91"/>
      <c r="Q267" s="91"/>
      <c r="R267" s="95"/>
      <c r="S267" s="95"/>
      <c r="T267" s="95"/>
      <c r="U267" s="95"/>
      <c r="V267" s="95"/>
      <c r="W267" s="95"/>
      <c r="X267" s="95"/>
      <c r="Y267" s="95"/>
      <c r="Z267" s="91"/>
      <c r="AA267" s="95"/>
      <c r="AB267" s="95"/>
      <c r="AC267" s="95"/>
      <c r="AD267" s="95"/>
      <c r="AE267" s="91"/>
      <c r="AF267" s="95"/>
      <c r="AG267" s="95"/>
      <c r="AH267" s="95"/>
      <c r="AI267" s="95"/>
      <c r="AJ267" s="91"/>
      <c r="AK267" s="95"/>
      <c r="AL267" s="114"/>
      <c r="AM267" s="96"/>
      <c r="AN267" s="96"/>
      <c r="AO267" s="96"/>
      <c r="AP267" s="97"/>
    </row>
    <row r="268" spans="1:42" ht="13.5" customHeight="1">
      <c r="A268" s="154"/>
      <c r="B268" s="91"/>
      <c r="C268" s="91"/>
      <c r="D268" s="91"/>
      <c r="E268" s="91"/>
      <c r="F268" s="91"/>
      <c r="G268" s="91"/>
      <c r="H268" s="91"/>
      <c r="I268" s="91"/>
      <c r="J268" s="93"/>
      <c r="K268" s="94"/>
      <c r="L268" s="94"/>
      <c r="M268" s="94"/>
      <c r="N268" s="91"/>
      <c r="O268" s="91"/>
      <c r="P268" s="91"/>
      <c r="Q268" s="91"/>
      <c r="R268" s="95"/>
      <c r="S268" s="95"/>
      <c r="T268" s="95"/>
      <c r="U268" s="95"/>
      <c r="V268" s="95"/>
      <c r="W268" s="95"/>
      <c r="X268" s="95"/>
      <c r="Y268" s="95"/>
      <c r="Z268" s="91"/>
      <c r="AA268" s="95"/>
      <c r="AB268" s="95"/>
      <c r="AC268" s="95"/>
      <c r="AD268" s="95"/>
      <c r="AE268" s="91"/>
      <c r="AF268" s="95"/>
      <c r="AG268" s="95"/>
      <c r="AH268" s="95"/>
      <c r="AI268" s="95"/>
      <c r="AJ268" s="91"/>
      <c r="AK268" s="95"/>
      <c r="AL268" s="114"/>
      <c r="AM268" s="96"/>
      <c r="AN268" s="96"/>
      <c r="AO268" s="96"/>
      <c r="AP268" s="97"/>
    </row>
    <row r="269" spans="1:42" ht="13.5" customHeight="1">
      <c r="A269" s="154"/>
      <c r="B269" s="91"/>
      <c r="C269" s="91"/>
      <c r="D269" s="91"/>
      <c r="E269" s="91"/>
      <c r="F269" s="91"/>
      <c r="G269" s="91"/>
      <c r="H269" s="91"/>
      <c r="I269" s="91"/>
      <c r="J269" s="93"/>
      <c r="K269" s="94"/>
      <c r="L269" s="94"/>
      <c r="M269" s="94"/>
      <c r="N269" s="91"/>
      <c r="O269" s="91"/>
      <c r="P269" s="91"/>
      <c r="Q269" s="91"/>
      <c r="R269" s="95"/>
      <c r="S269" s="95"/>
      <c r="T269" s="95"/>
      <c r="U269" s="95"/>
      <c r="V269" s="95"/>
      <c r="W269" s="95"/>
      <c r="X269" s="95"/>
      <c r="Y269" s="95"/>
      <c r="Z269" s="91"/>
      <c r="AA269" s="95"/>
      <c r="AB269" s="95"/>
      <c r="AC269" s="95"/>
      <c r="AD269" s="95"/>
      <c r="AE269" s="91"/>
      <c r="AF269" s="95"/>
      <c r="AG269" s="95"/>
      <c r="AH269" s="95"/>
      <c r="AI269" s="95"/>
      <c r="AJ269" s="91"/>
      <c r="AK269" s="95"/>
      <c r="AL269" s="114"/>
      <c r="AM269" s="96"/>
      <c r="AN269" s="96"/>
      <c r="AO269" s="96"/>
      <c r="AP269" s="97"/>
    </row>
    <row r="270" spans="1:42" ht="13.5" customHeight="1">
      <c r="A270" s="154"/>
      <c r="B270" s="91"/>
      <c r="C270" s="91"/>
      <c r="D270" s="91"/>
      <c r="E270" s="91"/>
      <c r="F270" s="91"/>
      <c r="G270" s="91"/>
      <c r="H270" s="91"/>
      <c r="I270" s="91"/>
      <c r="J270" s="93"/>
      <c r="K270" s="94"/>
      <c r="L270" s="94"/>
      <c r="M270" s="94"/>
      <c r="N270" s="91"/>
      <c r="O270" s="91"/>
      <c r="P270" s="91"/>
      <c r="Q270" s="91"/>
      <c r="R270" s="95"/>
      <c r="S270" s="95"/>
      <c r="T270" s="95"/>
      <c r="U270" s="95"/>
      <c r="V270" s="95"/>
      <c r="W270" s="95"/>
      <c r="X270" s="95"/>
      <c r="Y270" s="95"/>
      <c r="Z270" s="91"/>
      <c r="AA270" s="95"/>
      <c r="AB270" s="95"/>
      <c r="AC270" s="95"/>
      <c r="AD270" s="95"/>
      <c r="AE270" s="91"/>
      <c r="AF270" s="95"/>
      <c r="AG270" s="95"/>
      <c r="AH270" s="95"/>
      <c r="AI270" s="95"/>
      <c r="AJ270" s="91"/>
      <c r="AK270" s="95"/>
      <c r="AL270" s="114"/>
      <c r="AM270" s="96"/>
      <c r="AN270" s="96"/>
      <c r="AO270" s="96"/>
      <c r="AP270" s="97"/>
    </row>
    <row r="271" spans="1:42" ht="13.5" customHeight="1">
      <c r="A271" s="154"/>
      <c r="B271" s="91"/>
      <c r="C271" s="91"/>
      <c r="D271" s="91"/>
      <c r="E271" s="91"/>
      <c r="F271" s="91"/>
      <c r="G271" s="91"/>
      <c r="H271" s="91"/>
      <c r="I271" s="91"/>
      <c r="J271" s="93"/>
      <c r="K271" s="94"/>
      <c r="L271" s="94"/>
      <c r="M271" s="94"/>
      <c r="N271" s="91"/>
      <c r="O271" s="91"/>
      <c r="P271" s="91"/>
      <c r="Q271" s="91"/>
      <c r="R271" s="95"/>
      <c r="S271" s="95"/>
      <c r="T271" s="95"/>
      <c r="U271" s="95"/>
      <c r="V271" s="95"/>
      <c r="W271" s="95"/>
      <c r="X271" s="95"/>
      <c r="Y271" s="95"/>
      <c r="Z271" s="91"/>
      <c r="AA271" s="95"/>
      <c r="AB271" s="95"/>
      <c r="AC271" s="95"/>
      <c r="AD271" s="95"/>
      <c r="AE271" s="91"/>
      <c r="AF271" s="95"/>
      <c r="AG271" s="95"/>
      <c r="AH271" s="95"/>
      <c r="AI271" s="95"/>
      <c r="AJ271" s="91"/>
      <c r="AK271" s="95"/>
      <c r="AL271" s="114"/>
      <c r="AM271" s="96"/>
      <c r="AN271" s="96"/>
      <c r="AO271" s="96"/>
      <c r="AP271" s="97"/>
    </row>
    <row r="272" spans="1:42" ht="13.5" customHeight="1">
      <c r="A272" s="154"/>
      <c r="B272" s="91"/>
      <c r="C272" s="91"/>
      <c r="D272" s="91"/>
      <c r="E272" s="91"/>
      <c r="F272" s="91"/>
      <c r="G272" s="91"/>
      <c r="H272" s="91"/>
      <c r="I272" s="91"/>
      <c r="J272" s="93"/>
      <c r="K272" s="94"/>
      <c r="L272" s="94"/>
      <c r="M272" s="94"/>
      <c r="N272" s="91"/>
      <c r="O272" s="91"/>
      <c r="P272" s="91"/>
      <c r="Q272" s="91"/>
      <c r="R272" s="95"/>
      <c r="S272" s="95"/>
      <c r="T272" s="95"/>
      <c r="U272" s="95"/>
      <c r="V272" s="95"/>
      <c r="W272" s="95"/>
      <c r="X272" s="95"/>
      <c r="Y272" s="95"/>
      <c r="Z272" s="91"/>
      <c r="AA272" s="95"/>
      <c r="AB272" s="95"/>
      <c r="AC272" s="95"/>
      <c r="AD272" s="95"/>
      <c r="AE272" s="91"/>
      <c r="AF272" s="95"/>
      <c r="AG272" s="95"/>
      <c r="AH272" s="95"/>
      <c r="AI272" s="95"/>
      <c r="AJ272" s="91"/>
      <c r="AK272" s="95"/>
      <c r="AL272" s="114"/>
      <c r="AM272" s="96"/>
      <c r="AN272" s="96"/>
      <c r="AO272" s="96"/>
      <c r="AP272" s="97"/>
    </row>
    <row r="273" spans="1:42" ht="13.5" customHeight="1">
      <c r="A273" s="154"/>
      <c r="B273" s="91"/>
      <c r="C273" s="91"/>
      <c r="D273" s="91"/>
      <c r="E273" s="91"/>
      <c r="F273" s="91"/>
      <c r="G273" s="91"/>
      <c r="H273" s="91"/>
      <c r="I273" s="91"/>
      <c r="J273" s="93"/>
      <c r="K273" s="94"/>
      <c r="L273" s="94"/>
      <c r="M273" s="94"/>
      <c r="N273" s="91"/>
      <c r="O273" s="91"/>
      <c r="P273" s="91"/>
      <c r="Q273" s="91"/>
      <c r="R273" s="95"/>
      <c r="S273" s="95"/>
      <c r="T273" s="95"/>
      <c r="U273" s="95"/>
      <c r="V273" s="95"/>
      <c r="W273" s="95"/>
      <c r="X273" s="95"/>
      <c r="Y273" s="95"/>
      <c r="Z273" s="91"/>
      <c r="AA273" s="95"/>
      <c r="AB273" s="95"/>
      <c r="AC273" s="95"/>
      <c r="AD273" s="95"/>
      <c r="AE273" s="91"/>
      <c r="AF273" s="95"/>
      <c r="AG273" s="95"/>
      <c r="AH273" s="95"/>
      <c r="AI273" s="95"/>
      <c r="AJ273" s="91"/>
      <c r="AK273" s="95"/>
      <c r="AL273" s="114"/>
      <c r="AM273" s="96"/>
      <c r="AN273" s="96"/>
      <c r="AO273" s="96"/>
      <c r="AP273" s="97"/>
    </row>
    <row r="274" spans="1:42" ht="13.5" customHeight="1">
      <c r="A274" s="154"/>
      <c r="B274" s="91"/>
      <c r="C274" s="91"/>
      <c r="D274" s="91"/>
      <c r="E274" s="91"/>
      <c r="F274" s="91"/>
      <c r="G274" s="91"/>
      <c r="H274" s="91"/>
      <c r="I274" s="91"/>
      <c r="J274" s="93"/>
      <c r="K274" s="94"/>
      <c r="L274" s="94"/>
      <c r="M274" s="94"/>
      <c r="N274" s="91"/>
      <c r="O274" s="91"/>
      <c r="P274" s="91"/>
      <c r="Q274" s="91"/>
      <c r="R274" s="95"/>
      <c r="S274" s="95"/>
      <c r="T274" s="95"/>
      <c r="U274" s="95"/>
      <c r="V274" s="95"/>
      <c r="W274" s="95"/>
      <c r="X274" s="95"/>
      <c r="Y274" s="95"/>
      <c r="Z274" s="91"/>
      <c r="AA274" s="95"/>
      <c r="AB274" s="95"/>
      <c r="AC274" s="95"/>
      <c r="AD274" s="95"/>
      <c r="AE274" s="91"/>
      <c r="AF274" s="95"/>
      <c r="AG274" s="95"/>
      <c r="AH274" s="95"/>
      <c r="AI274" s="95"/>
      <c r="AJ274" s="91"/>
      <c r="AK274" s="95"/>
      <c r="AL274" s="114"/>
      <c r="AM274" s="96"/>
      <c r="AN274" s="96"/>
      <c r="AO274" s="96"/>
      <c r="AP274" s="97"/>
    </row>
    <row r="275" spans="1:42" ht="13.5" customHeight="1">
      <c r="A275" s="154"/>
      <c r="B275" s="91"/>
      <c r="C275" s="91"/>
      <c r="D275" s="91"/>
      <c r="E275" s="91"/>
      <c r="F275" s="91"/>
      <c r="G275" s="91"/>
      <c r="H275" s="91"/>
      <c r="I275" s="91"/>
      <c r="J275" s="93"/>
      <c r="K275" s="94"/>
      <c r="L275" s="94"/>
      <c r="M275" s="94"/>
      <c r="N275" s="91"/>
      <c r="O275" s="91"/>
      <c r="P275" s="91"/>
      <c r="Q275" s="91"/>
      <c r="R275" s="95"/>
      <c r="S275" s="95"/>
      <c r="T275" s="95"/>
      <c r="U275" s="95"/>
      <c r="V275" s="95"/>
      <c r="W275" s="95"/>
      <c r="X275" s="95"/>
      <c r="Y275" s="95"/>
      <c r="Z275" s="91"/>
      <c r="AA275" s="95"/>
      <c r="AB275" s="95"/>
      <c r="AC275" s="95"/>
      <c r="AD275" s="95"/>
      <c r="AE275" s="91"/>
      <c r="AF275" s="95"/>
      <c r="AG275" s="95"/>
      <c r="AH275" s="95"/>
      <c r="AI275" s="95"/>
      <c r="AJ275" s="91"/>
      <c r="AK275" s="95"/>
      <c r="AL275" s="114"/>
      <c r="AM275" s="96"/>
      <c r="AN275" s="96"/>
      <c r="AO275" s="96"/>
      <c r="AP275" s="97"/>
    </row>
    <row r="276" spans="1:42" ht="13.5" customHeight="1">
      <c r="A276" s="154"/>
      <c r="B276" s="91"/>
      <c r="C276" s="91"/>
      <c r="D276" s="91"/>
      <c r="E276" s="91"/>
      <c r="F276" s="91"/>
      <c r="G276" s="91"/>
      <c r="H276" s="91"/>
      <c r="I276" s="91"/>
      <c r="J276" s="93"/>
      <c r="K276" s="94"/>
      <c r="L276" s="94"/>
      <c r="M276" s="94"/>
      <c r="N276" s="91"/>
      <c r="O276" s="91"/>
      <c r="P276" s="91"/>
      <c r="Q276" s="91"/>
      <c r="R276" s="95"/>
      <c r="S276" s="95"/>
      <c r="T276" s="95"/>
      <c r="U276" s="95"/>
      <c r="V276" s="95"/>
      <c r="W276" s="95"/>
      <c r="X276" s="95"/>
      <c r="Y276" s="95"/>
      <c r="Z276" s="91"/>
      <c r="AA276" s="95"/>
      <c r="AB276" s="95"/>
      <c r="AC276" s="95"/>
      <c r="AD276" s="95"/>
      <c r="AE276" s="91"/>
      <c r="AF276" s="95"/>
      <c r="AG276" s="95"/>
      <c r="AH276" s="95"/>
      <c r="AI276" s="95"/>
      <c r="AJ276" s="91"/>
      <c r="AK276" s="95"/>
      <c r="AL276" s="114"/>
      <c r="AM276" s="96"/>
      <c r="AN276" s="96"/>
      <c r="AO276" s="96"/>
      <c r="AP276" s="97"/>
    </row>
    <row r="277" spans="1:42" ht="13.5" customHeight="1">
      <c r="A277" s="154"/>
      <c r="B277" s="91"/>
      <c r="C277" s="91"/>
      <c r="D277" s="91"/>
      <c r="E277" s="91"/>
      <c r="F277" s="91"/>
      <c r="G277" s="91"/>
      <c r="H277" s="91"/>
      <c r="I277" s="91"/>
      <c r="J277" s="93"/>
      <c r="K277" s="94"/>
      <c r="L277" s="94"/>
      <c r="M277" s="94"/>
      <c r="N277" s="91"/>
      <c r="O277" s="91"/>
      <c r="P277" s="91"/>
      <c r="Q277" s="91"/>
      <c r="R277" s="95"/>
      <c r="S277" s="95"/>
      <c r="T277" s="95"/>
      <c r="U277" s="95"/>
      <c r="V277" s="95"/>
      <c r="W277" s="95"/>
      <c r="X277" s="95"/>
      <c r="Y277" s="95"/>
      <c r="Z277" s="91"/>
      <c r="AA277" s="95"/>
      <c r="AB277" s="95"/>
      <c r="AC277" s="95"/>
      <c r="AD277" s="95"/>
      <c r="AE277" s="91"/>
      <c r="AF277" s="95"/>
      <c r="AG277" s="95"/>
      <c r="AH277" s="95"/>
      <c r="AI277" s="95"/>
      <c r="AJ277" s="91"/>
      <c r="AK277" s="95"/>
      <c r="AL277" s="114"/>
      <c r="AM277" s="96"/>
      <c r="AN277" s="96"/>
      <c r="AO277" s="96"/>
      <c r="AP277" s="97"/>
    </row>
    <row r="278" spans="1:42" ht="13.5" customHeight="1">
      <c r="A278" s="154"/>
      <c r="B278" s="91"/>
      <c r="C278" s="91"/>
      <c r="D278" s="91"/>
      <c r="E278" s="91"/>
      <c r="F278" s="91"/>
      <c r="G278" s="91"/>
      <c r="H278" s="91"/>
      <c r="I278" s="91"/>
      <c r="J278" s="93"/>
      <c r="K278" s="94"/>
      <c r="L278" s="94"/>
      <c r="M278" s="94"/>
      <c r="N278" s="91"/>
      <c r="O278" s="91"/>
      <c r="P278" s="91"/>
      <c r="Q278" s="91"/>
      <c r="R278" s="95"/>
      <c r="S278" s="95"/>
      <c r="T278" s="95"/>
      <c r="U278" s="95"/>
      <c r="V278" s="95"/>
      <c r="W278" s="95"/>
      <c r="X278" s="95"/>
      <c r="Y278" s="95"/>
      <c r="Z278" s="91"/>
      <c r="AA278" s="95"/>
      <c r="AB278" s="95"/>
      <c r="AC278" s="95"/>
      <c r="AD278" s="95"/>
      <c r="AE278" s="91"/>
      <c r="AF278" s="95"/>
      <c r="AG278" s="95"/>
      <c r="AH278" s="95"/>
      <c r="AI278" s="95"/>
      <c r="AJ278" s="91"/>
      <c r="AK278" s="95"/>
      <c r="AL278" s="114"/>
      <c r="AM278" s="96"/>
      <c r="AN278" s="96"/>
      <c r="AO278" s="96"/>
      <c r="AP278" s="97"/>
    </row>
    <row r="279" spans="1:42" ht="13.5" customHeight="1">
      <c r="A279" s="154"/>
      <c r="B279" s="91"/>
      <c r="C279" s="91"/>
      <c r="D279" s="91"/>
      <c r="E279" s="91"/>
      <c r="F279" s="91"/>
      <c r="G279" s="91"/>
      <c r="H279" s="91"/>
      <c r="I279" s="91"/>
      <c r="J279" s="93"/>
      <c r="K279" s="94"/>
      <c r="L279" s="94"/>
      <c r="M279" s="94"/>
      <c r="N279" s="91"/>
      <c r="O279" s="91"/>
      <c r="P279" s="91"/>
      <c r="Q279" s="91"/>
      <c r="R279" s="95"/>
      <c r="S279" s="95"/>
      <c r="T279" s="95"/>
      <c r="U279" s="95"/>
      <c r="V279" s="95"/>
      <c r="W279" s="95"/>
      <c r="X279" s="95"/>
      <c r="Y279" s="95"/>
      <c r="Z279" s="91"/>
      <c r="AA279" s="95"/>
      <c r="AB279" s="95"/>
      <c r="AC279" s="95"/>
      <c r="AD279" s="95"/>
      <c r="AE279" s="91"/>
      <c r="AF279" s="95"/>
      <c r="AG279" s="95"/>
      <c r="AH279" s="95"/>
      <c r="AI279" s="95"/>
      <c r="AJ279" s="91"/>
      <c r="AK279" s="95"/>
      <c r="AL279" s="114"/>
      <c r="AM279" s="96"/>
      <c r="AN279" s="96"/>
      <c r="AO279" s="96"/>
      <c r="AP279" s="97"/>
    </row>
    <row r="280" spans="1:42" ht="13.5" customHeight="1">
      <c r="A280" s="154"/>
      <c r="B280" s="91"/>
      <c r="C280" s="91"/>
      <c r="D280" s="91"/>
      <c r="E280" s="91"/>
      <c r="F280" s="91"/>
      <c r="G280" s="91"/>
      <c r="H280" s="91"/>
      <c r="I280" s="91"/>
      <c r="J280" s="93"/>
      <c r="K280" s="94"/>
      <c r="L280" s="94"/>
      <c r="M280" s="94"/>
      <c r="N280" s="91"/>
      <c r="O280" s="91"/>
      <c r="P280" s="91"/>
      <c r="Q280" s="91"/>
      <c r="R280" s="95"/>
      <c r="S280" s="95"/>
      <c r="T280" s="95"/>
      <c r="U280" s="95"/>
      <c r="V280" s="95"/>
      <c r="W280" s="95"/>
      <c r="X280" s="95"/>
      <c r="Y280" s="95"/>
      <c r="Z280" s="91"/>
      <c r="AA280" s="95"/>
      <c r="AB280" s="95"/>
      <c r="AC280" s="95"/>
      <c r="AD280" s="95"/>
      <c r="AE280" s="91"/>
      <c r="AF280" s="95"/>
      <c r="AG280" s="95"/>
      <c r="AH280" s="95"/>
      <c r="AI280" s="95"/>
      <c r="AJ280" s="91"/>
      <c r="AK280" s="95"/>
      <c r="AL280" s="114"/>
      <c r="AM280" s="96"/>
      <c r="AN280" s="96"/>
      <c r="AO280" s="96"/>
      <c r="AP280" s="97"/>
    </row>
    <row r="281" spans="1:42" ht="13.5" customHeight="1">
      <c r="A281" s="154"/>
      <c r="B281" s="91"/>
      <c r="C281" s="91"/>
      <c r="D281" s="91"/>
      <c r="E281" s="91"/>
      <c r="F281" s="91"/>
      <c r="G281" s="91"/>
      <c r="H281" s="91"/>
      <c r="I281" s="91"/>
      <c r="J281" s="93"/>
      <c r="K281" s="94"/>
      <c r="L281" s="94"/>
      <c r="M281" s="94"/>
      <c r="N281" s="91"/>
      <c r="O281" s="91"/>
      <c r="P281" s="91"/>
      <c r="Q281" s="91"/>
      <c r="R281" s="95"/>
      <c r="S281" s="95"/>
      <c r="T281" s="95"/>
      <c r="U281" s="95"/>
      <c r="V281" s="95"/>
      <c r="W281" s="95"/>
      <c r="X281" s="95"/>
      <c r="Y281" s="95"/>
      <c r="Z281" s="91"/>
      <c r="AA281" s="95"/>
      <c r="AB281" s="95"/>
      <c r="AC281" s="95"/>
      <c r="AD281" s="95"/>
      <c r="AE281" s="91"/>
      <c r="AF281" s="95"/>
      <c r="AG281" s="95"/>
      <c r="AH281" s="95"/>
      <c r="AI281" s="95"/>
      <c r="AJ281" s="91"/>
      <c r="AK281" s="95"/>
      <c r="AL281" s="114"/>
      <c r="AM281" s="96"/>
      <c r="AN281" s="96"/>
      <c r="AO281" s="96"/>
      <c r="AP281" s="97"/>
    </row>
    <row r="282" spans="1:42" ht="13.5" customHeight="1">
      <c r="A282" s="154"/>
      <c r="B282" s="91"/>
      <c r="C282" s="91"/>
      <c r="D282" s="91"/>
      <c r="E282" s="91"/>
      <c r="F282" s="91"/>
      <c r="G282" s="91"/>
      <c r="H282" s="91"/>
      <c r="I282" s="91"/>
      <c r="J282" s="93"/>
      <c r="K282" s="94"/>
      <c r="L282" s="94"/>
      <c r="M282" s="94"/>
      <c r="N282" s="91"/>
      <c r="O282" s="91"/>
      <c r="P282" s="91"/>
      <c r="Q282" s="91"/>
      <c r="R282" s="95"/>
      <c r="S282" s="95"/>
      <c r="T282" s="95"/>
      <c r="U282" s="95"/>
      <c r="V282" s="95"/>
      <c r="W282" s="95"/>
      <c r="X282" s="95"/>
      <c r="Y282" s="95"/>
      <c r="Z282" s="91"/>
      <c r="AA282" s="95"/>
      <c r="AB282" s="95"/>
      <c r="AC282" s="95"/>
      <c r="AD282" s="95"/>
      <c r="AE282" s="91"/>
      <c r="AF282" s="95"/>
      <c r="AG282" s="95"/>
      <c r="AH282" s="95"/>
      <c r="AI282" s="95"/>
      <c r="AJ282" s="91"/>
      <c r="AK282" s="95"/>
      <c r="AL282" s="114"/>
      <c r="AM282" s="96"/>
      <c r="AN282" s="96"/>
      <c r="AO282" s="96"/>
      <c r="AP282" s="97"/>
    </row>
    <row r="283" spans="1:42" ht="13.5" customHeight="1">
      <c r="A283" s="154"/>
      <c r="B283" s="91"/>
      <c r="C283" s="91"/>
      <c r="D283" s="91"/>
      <c r="E283" s="91"/>
      <c r="F283" s="91"/>
      <c r="G283" s="91"/>
      <c r="H283" s="91"/>
      <c r="I283" s="91"/>
      <c r="J283" s="93"/>
      <c r="K283" s="94"/>
      <c r="L283" s="94"/>
      <c r="M283" s="94"/>
      <c r="N283" s="91"/>
      <c r="O283" s="91"/>
      <c r="P283" s="91"/>
      <c r="Q283" s="91"/>
      <c r="R283" s="95"/>
      <c r="S283" s="95"/>
      <c r="T283" s="95"/>
      <c r="U283" s="95"/>
      <c r="V283" s="95"/>
      <c r="W283" s="95"/>
      <c r="X283" s="95"/>
      <c r="Y283" s="95"/>
      <c r="Z283" s="91"/>
      <c r="AA283" s="95"/>
      <c r="AB283" s="95"/>
      <c r="AC283" s="95"/>
      <c r="AD283" s="95"/>
      <c r="AE283" s="91"/>
      <c r="AF283" s="95"/>
      <c r="AG283" s="95"/>
      <c r="AH283" s="95"/>
      <c r="AI283" s="95"/>
      <c r="AJ283" s="91"/>
      <c r="AK283" s="95"/>
      <c r="AL283" s="114"/>
      <c r="AM283" s="96"/>
      <c r="AN283" s="96"/>
      <c r="AO283" s="96"/>
      <c r="AP283" s="97"/>
    </row>
    <row r="284" spans="1:42" ht="13.5" customHeight="1">
      <c r="A284" s="154"/>
      <c r="B284" s="91"/>
      <c r="C284" s="91"/>
      <c r="D284" s="91"/>
      <c r="E284" s="91"/>
      <c r="F284" s="91"/>
      <c r="G284" s="91"/>
      <c r="H284" s="91"/>
      <c r="I284" s="91"/>
      <c r="J284" s="93"/>
      <c r="K284" s="94"/>
      <c r="L284" s="94"/>
      <c r="M284" s="94"/>
      <c r="N284" s="91"/>
      <c r="O284" s="91"/>
      <c r="P284" s="91"/>
      <c r="Q284" s="91"/>
      <c r="R284" s="95"/>
      <c r="S284" s="95"/>
      <c r="T284" s="95"/>
      <c r="U284" s="95"/>
      <c r="V284" s="95"/>
      <c r="W284" s="95"/>
      <c r="X284" s="95"/>
      <c r="Y284" s="95"/>
      <c r="Z284" s="91"/>
      <c r="AA284" s="95"/>
      <c r="AB284" s="95"/>
      <c r="AC284" s="95"/>
      <c r="AD284" s="95"/>
      <c r="AE284" s="91"/>
      <c r="AF284" s="95"/>
      <c r="AG284" s="95"/>
      <c r="AH284" s="95"/>
      <c r="AI284" s="95"/>
      <c r="AJ284" s="91"/>
      <c r="AK284" s="95"/>
      <c r="AL284" s="114"/>
      <c r="AM284" s="96"/>
      <c r="AN284" s="96"/>
      <c r="AO284" s="96"/>
      <c r="AP284" s="97"/>
    </row>
    <row r="285" spans="1:42" ht="13.5" customHeight="1">
      <c r="A285" s="154"/>
      <c r="B285" s="91"/>
      <c r="C285" s="91"/>
      <c r="D285" s="91"/>
      <c r="E285" s="91"/>
      <c r="F285" s="91"/>
      <c r="G285" s="91"/>
      <c r="H285" s="91"/>
      <c r="I285" s="91"/>
      <c r="J285" s="93"/>
      <c r="K285" s="94"/>
      <c r="L285" s="94"/>
      <c r="M285" s="94"/>
      <c r="N285" s="91"/>
      <c r="O285" s="91"/>
      <c r="P285" s="91"/>
      <c r="Q285" s="91"/>
      <c r="R285" s="95"/>
      <c r="S285" s="95"/>
      <c r="T285" s="95"/>
      <c r="U285" s="95"/>
      <c r="V285" s="95"/>
      <c r="W285" s="95"/>
      <c r="X285" s="95"/>
      <c r="Y285" s="95"/>
      <c r="Z285" s="91"/>
      <c r="AA285" s="95"/>
      <c r="AB285" s="95"/>
      <c r="AC285" s="95"/>
      <c r="AD285" s="95"/>
      <c r="AE285" s="91"/>
      <c r="AF285" s="95"/>
      <c r="AG285" s="95"/>
      <c r="AH285" s="95"/>
      <c r="AI285" s="95"/>
      <c r="AJ285" s="91"/>
      <c r="AK285" s="95"/>
      <c r="AL285" s="114"/>
      <c r="AM285" s="96"/>
      <c r="AN285" s="96"/>
      <c r="AO285" s="96"/>
      <c r="AP285" s="97"/>
    </row>
    <row r="286" spans="1:42" ht="13.5" customHeight="1">
      <c r="A286" s="154"/>
      <c r="B286" s="91"/>
      <c r="C286" s="91"/>
      <c r="D286" s="91"/>
      <c r="E286" s="91"/>
      <c r="F286" s="91"/>
      <c r="G286" s="91"/>
      <c r="H286" s="91"/>
      <c r="I286" s="91"/>
      <c r="J286" s="93"/>
      <c r="K286" s="94"/>
      <c r="L286" s="94"/>
      <c r="M286" s="94"/>
      <c r="N286" s="91"/>
      <c r="O286" s="91"/>
      <c r="P286" s="91"/>
      <c r="Q286" s="91"/>
      <c r="R286" s="95"/>
      <c r="S286" s="95"/>
      <c r="T286" s="95"/>
      <c r="U286" s="95"/>
      <c r="V286" s="95"/>
      <c r="W286" s="95"/>
      <c r="X286" s="95"/>
      <c r="Y286" s="95"/>
      <c r="Z286" s="91"/>
      <c r="AA286" s="95"/>
      <c r="AB286" s="95"/>
      <c r="AC286" s="95"/>
      <c r="AD286" s="95"/>
      <c r="AE286" s="91"/>
      <c r="AF286" s="95"/>
      <c r="AG286" s="95"/>
      <c r="AH286" s="95"/>
      <c r="AI286" s="95"/>
      <c r="AJ286" s="91"/>
      <c r="AK286" s="95"/>
      <c r="AL286" s="114"/>
      <c r="AM286" s="96"/>
      <c r="AN286" s="96"/>
      <c r="AO286" s="96"/>
      <c r="AP286" s="97"/>
    </row>
    <row r="287" spans="1:42" ht="13.5" customHeight="1">
      <c r="A287" s="154"/>
      <c r="B287" s="91"/>
      <c r="C287" s="91"/>
      <c r="D287" s="91"/>
      <c r="E287" s="91"/>
      <c r="F287" s="91"/>
      <c r="G287" s="91"/>
      <c r="H287" s="91"/>
      <c r="I287" s="91"/>
      <c r="J287" s="93"/>
      <c r="K287" s="94"/>
      <c r="L287" s="94"/>
      <c r="M287" s="94"/>
      <c r="N287" s="91"/>
      <c r="O287" s="91"/>
      <c r="P287" s="91"/>
      <c r="Q287" s="91"/>
      <c r="R287" s="95"/>
      <c r="S287" s="95"/>
      <c r="T287" s="95"/>
      <c r="U287" s="95"/>
      <c r="V287" s="95"/>
      <c r="W287" s="95"/>
      <c r="X287" s="95"/>
      <c r="Y287" s="95"/>
      <c r="Z287" s="91"/>
      <c r="AA287" s="95"/>
      <c r="AB287" s="95"/>
      <c r="AC287" s="95"/>
      <c r="AD287" s="95"/>
      <c r="AE287" s="91"/>
      <c r="AF287" s="95"/>
      <c r="AG287" s="95"/>
      <c r="AH287" s="95"/>
      <c r="AI287" s="95"/>
      <c r="AJ287" s="91"/>
      <c r="AK287" s="95"/>
      <c r="AL287" s="114"/>
      <c r="AM287" s="96"/>
      <c r="AN287" s="96"/>
      <c r="AO287" s="96"/>
      <c r="AP287" s="97"/>
    </row>
    <row r="288" spans="1:42" ht="13.5" customHeight="1">
      <c r="A288" s="154"/>
      <c r="B288" s="91"/>
      <c r="C288" s="91"/>
      <c r="D288" s="91"/>
      <c r="E288" s="91"/>
      <c r="F288" s="91"/>
      <c r="G288" s="91"/>
      <c r="H288" s="91"/>
      <c r="I288" s="91"/>
      <c r="J288" s="93"/>
      <c r="K288" s="94"/>
      <c r="L288" s="94"/>
      <c r="M288" s="94"/>
      <c r="N288" s="91"/>
      <c r="O288" s="91"/>
      <c r="P288" s="91"/>
      <c r="Q288" s="91"/>
      <c r="R288" s="95"/>
      <c r="S288" s="95"/>
      <c r="T288" s="95"/>
      <c r="U288" s="95"/>
      <c r="V288" s="95"/>
      <c r="W288" s="95"/>
      <c r="X288" s="95"/>
      <c r="Y288" s="95"/>
      <c r="Z288" s="91"/>
      <c r="AA288" s="95"/>
      <c r="AB288" s="95"/>
      <c r="AC288" s="95"/>
      <c r="AD288" s="95"/>
      <c r="AE288" s="91"/>
      <c r="AF288" s="95"/>
      <c r="AG288" s="95"/>
      <c r="AH288" s="95"/>
      <c r="AI288" s="95"/>
      <c r="AJ288" s="91"/>
      <c r="AK288" s="95"/>
      <c r="AL288" s="114"/>
      <c r="AM288" s="96"/>
      <c r="AN288" s="96"/>
      <c r="AO288" s="96"/>
      <c r="AP288" s="97"/>
    </row>
    <row r="289" spans="1:42" ht="13.5" customHeight="1">
      <c r="A289" s="154"/>
      <c r="B289" s="91"/>
      <c r="C289" s="91"/>
      <c r="D289" s="91"/>
      <c r="E289" s="91"/>
      <c r="F289" s="91"/>
      <c r="G289" s="91"/>
      <c r="H289" s="91"/>
      <c r="I289" s="91"/>
      <c r="J289" s="93"/>
      <c r="K289" s="94"/>
      <c r="L289" s="94"/>
      <c r="M289" s="94"/>
      <c r="N289" s="91"/>
      <c r="O289" s="91"/>
      <c r="P289" s="91"/>
      <c r="Q289" s="91"/>
      <c r="R289" s="95"/>
      <c r="S289" s="95"/>
      <c r="T289" s="95"/>
      <c r="U289" s="95"/>
      <c r="V289" s="95"/>
      <c r="W289" s="95"/>
      <c r="X289" s="95"/>
      <c r="Y289" s="95"/>
      <c r="Z289" s="91"/>
      <c r="AA289" s="95"/>
      <c r="AB289" s="95"/>
      <c r="AC289" s="95"/>
      <c r="AD289" s="95"/>
      <c r="AE289" s="91"/>
      <c r="AF289" s="95"/>
      <c r="AG289" s="95"/>
      <c r="AH289" s="95"/>
      <c r="AI289" s="95"/>
      <c r="AJ289" s="91"/>
      <c r="AK289" s="95"/>
      <c r="AL289" s="114"/>
      <c r="AM289" s="96"/>
      <c r="AN289" s="96"/>
      <c r="AO289" s="96"/>
      <c r="AP289" s="97"/>
    </row>
    <row r="290" spans="1:42" ht="13.5" customHeight="1">
      <c r="A290" s="154"/>
      <c r="B290" s="91"/>
      <c r="C290" s="91"/>
      <c r="D290" s="91"/>
      <c r="E290" s="91"/>
      <c r="F290" s="91"/>
      <c r="G290" s="91"/>
      <c r="H290" s="91"/>
      <c r="I290" s="91"/>
      <c r="J290" s="93"/>
      <c r="K290" s="94"/>
      <c r="L290" s="94"/>
      <c r="M290" s="94"/>
      <c r="N290" s="91"/>
      <c r="O290" s="91"/>
      <c r="P290" s="91"/>
      <c r="Q290" s="91"/>
      <c r="R290" s="95"/>
      <c r="S290" s="95"/>
      <c r="T290" s="95"/>
      <c r="U290" s="95"/>
      <c r="V290" s="95"/>
      <c r="W290" s="95"/>
      <c r="X290" s="95"/>
      <c r="Y290" s="95"/>
      <c r="Z290" s="91"/>
      <c r="AA290" s="95"/>
      <c r="AB290" s="95"/>
      <c r="AC290" s="95"/>
      <c r="AD290" s="95"/>
      <c r="AE290" s="91"/>
      <c r="AF290" s="95"/>
      <c r="AG290" s="95"/>
      <c r="AH290" s="95"/>
      <c r="AI290" s="95"/>
      <c r="AJ290" s="91"/>
      <c r="AK290" s="95"/>
      <c r="AL290" s="114"/>
      <c r="AM290" s="96"/>
      <c r="AN290" s="96"/>
      <c r="AO290" s="96"/>
      <c r="AP290" s="97"/>
    </row>
    <row r="291" spans="1:42" ht="13.5" customHeight="1">
      <c r="A291" s="154"/>
      <c r="B291" s="91"/>
      <c r="C291" s="91"/>
      <c r="D291" s="91"/>
      <c r="E291" s="91"/>
      <c r="F291" s="91"/>
      <c r="G291" s="91"/>
      <c r="H291" s="91"/>
      <c r="I291" s="91"/>
      <c r="J291" s="93"/>
      <c r="K291" s="94"/>
      <c r="L291" s="94"/>
      <c r="M291" s="94"/>
      <c r="N291" s="91"/>
      <c r="O291" s="91"/>
      <c r="P291" s="91"/>
      <c r="Q291" s="91"/>
      <c r="R291" s="95"/>
      <c r="S291" s="95"/>
      <c r="T291" s="95"/>
      <c r="U291" s="95"/>
      <c r="V291" s="95"/>
      <c r="W291" s="95"/>
      <c r="X291" s="95"/>
      <c r="Y291" s="95"/>
      <c r="Z291" s="91"/>
      <c r="AA291" s="95"/>
      <c r="AB291" s="95"/>
      <c r="AC291" s="95"/>
      <c r="AD291" s="95"/>
      <c r="AE291" s="91"/>
      <c r="AF291" s="95"/>
      <c r="AG291" s="95"/>
      <c r="AH291" s="95"/>
      <c r="AI291" s="95"/>
      <c r="AJ291" s="91"/>
      <c r="AK291" s="95"/>
      <c r="AL291" s="114"/>
      <c r="AM291" s="96"/>
      <c r="AN291" s="96"/>
      <c r="AO291" s="96"/>
      <c r="AP291" s="97"/>
    </row>
    <row r="292" spans="1:42" ht="13.5" customHeight="1">
      <c r="A292" s="154"/>
      <c r="B292" s="91"/>
      <c r="C292" s="91"/>
      <c r="D292" s="91"/>
      <c r="E292" s="91"/>
      <c r="F292" s="91"/>
      <c r="G292" s="91"/>
      <c r="H292" s="91"/>
      <c r="I292" s="91"/>
      <c r="J292" s="93"/>
      <c r="K292" s="94"/>
      <c r="L292" s="94"/>
      <c r="M292" s="94"/>
      <c r="N292" s="91"/>
      <c r="O292" s="91"/>
      <c r="P292" s="91"/>
      <c r="Q292" s="91"/>
      <c r="R292" s="95"/>
      <c r="S292" s="95"/>
      <c r="T292" s="95"/>
      <c r="U292" s="95"/>
      <c r="V292" s="95"/>
      <c r="W292" s="95"/>
      <c r="X292" s="95"/>
      <c r="Y292" s="95"/>
      <c r="Z292" s="91"/>
      <c r="AA292" s="95"/>
      <c r="AB292" s="95"/>
      <c r="AC292" s="95"/>
      <c r="AD292" s="95"/>
      <c r="AE292" s="91"/>
      <c r="AF292" s="95"/>
      <c r="AG292" s="95"/>
      <c r="AH292" s="95"/>
      <c r="AI292" s="95"/>
      <c r="AJ292" s="91"/>
      <c r="AK292" s="95"/>
      <c r="AL292" s="114"/>
      <c r="AM292" s="96"/>
      <c r="AN292" s="96"/>
      <c r="AO292" s="96"/>
      <c r="AP292" s="97"/>
    </row>
    <row r="293" spans="1:42" ht="13.5" customHeight="1">
      <c r="A293" s="154"/>
      <c r="B293" s="91"/>
      <c r="C293" s="91"/>
      <c r="D293" s="91"/>
      <c r="E293" s="91"/>
      <c r="F293" s="91"/>
      <c r="G293" s="91"/>
      <c r="H293" s="91"/>
      <c r="I293" s="91"/>
      <c r="J293" s="93"/>
      <c r="K293" s="94"/>
      <c r="L293" s="94"/>
      <c r="M293" s="94"/>
      <c r="N293" s="91"/>
      <c r="O293" s="91"/>
      <c r="P293" s="91"/>
      <c r="Q293" s="91"/>
      <c r="R293" s="95"/>
      <c r="S293" s="95"/>
      <c r="T293" s="95"/>
      <c r="U293" s="95"/>
      <c r="V293" s="95"/>
      <c r="W293" s="95"/>
      <c r="X293" s="95"/>
      <c r="Y293" s="95"/>
      <c r="Z293" s="91"/>
      <c r="AA293" s="95"/>
      <c r="AB293" s="95"/>
      <c r="AC293" s="95"/>
      <c r="AD293" s="95"/>
      <c r="AE293" s="91"/>
      <c r="AF293" s="95"/>
      <c r="AG293" s="95"/>
      <c r="AH293" s="95"/>
      <c r="AI293" s="95"/>
      <c r="AJ293" s="91"/>
      <c r="AK293" s="95"/>
      <c r="AL293" s="114"/>
      <c r="AM293" s="96"/>
      <c r="AN293" s="96"/>
      <c r="AO293" s="96"/>
      <c r="AP293" s="97"/>
    </row>
    <row r="294" spans="1:42" ht="13.5" customHeight="1">
      <c r="A294" s="154"/>
      <c r="B294" s="91"/>
      <c r="C294" s="91"/>
      <c r="D294" s="91"/>
      <c r="E294" s="91"/>
      <c r="F294" s="91"/>
      <c r="G294" s="91"/>
      <c r="H294" s="91"/>
      <c r="I294" s="91"/>
      <c r="J294" s="93"/>
      <c r="K294" s="94"/>
      <c r="L294" s="94"/>
      <c r="M294" s="94"/>
      <c r="N294" s="91"/>
      <c r="O294" s="91"/>
      <c r="P294" s="91"/>
      <c r="Q294" s="91"/>
      <c r="R294" s="95"/>
      <c r="S294" s="95"/>
      <c r="T294" s="95"/>
      <c r="U294" s="95"/>
      <c r="V294" s="95"/>
      <c r="W294" s="95"/>
      <c r="X294" s="95"/>
      <c r="Y294" s="95"/>
      <c r="Z294" s="91"/>
      <c r="AA294" s="95"/>
      <c r="AB294" s="95"/>
      <c r="AC294" s="95"/>
      <c r="AD294" s="95"/>
      <c r="AE294" s="91"/>
      <c r="AF294" s="95"/>
      <c r="AG294" s="95"/>
      <c r="AH294" s="95"/>
      <c r="AI294" s="95"/>
      <c r="AJ294" s="91"/>
      <c r="AK294" s="95"/>
      <c r="AL294" s="114"/>
      <c r="AM294" s="96"/>
      <c r="AN294" s="96"/>
      <c r="AO294" s="96"/>
      <c r="AP294" s="97"/>
    </row>
    <row r="295" spans="1:42" ht="13.5" customHeight="1">
      <c r="A295" s="154"/>
      <c r="B295" s="91"/>
      <c r="C295" s="91"/>
      <c r="D295" s="91"/>
      <c r="E295" s="91"/>
      <c r="F295" s="91"/>
      <c r="G295" s="91"/>
      <c r="H295" s="91"/>
      <c r="I295" s="91"/>
      <c r="J295" s="93"/>
      <c r="K295" s="94"/>
      <c r="L295" s="94"/>
      <c r="M295" s="94"/>
      <c r="N295" s="91"/>
      <c r="O295" s="91"/>
      <c r="P295" s="91"/>
      <c r="Q295" s="91"/>
      <c r="R295" s="95"/>
      <c r="S295" s="95"/>
      <c r="T295" s="95"/>
      <c r="U295" s="95"/>
      <c r="V295" s="95"/>
      <c r="W295" s="95"/>
      <c r="X295" s="95"/>
      <c r="Y295" s="95"/>
      <c r="Z295" s="91"/>
      <c r="AA295" s="95"/>
      <c r="AB295" s="95"/>
      <c r="AC295" s="95"/>
      <c r="AD295" s="95"/>
      <c r="AE295" s="91"/>
      <c r="AF295" s="95"/>
      <c r="AG295" s="95"/>
      <c r="AH295" s="95"/>
      <c r="AI295" s="95"/>
      <c r="AJ295" s="91"/>
      <c r="AK295" s="95"/>
      <c r="AL295" s="114"/>
      <c r="AM295" s="96"/>
      <c r="AN295" s="96"/>
      <c r="AO295" s="96"/>
      <c r="AP295" s="97"/>
    </row>
    <row r="296" spans="1:42" ht="13.5" customHeight="1">
      <c r="A296" s="154"/>
      <c r="B296" s="91"/>
      <c r="C296" s="91"/>
      <c r="D296" s="91"/>
      <c r="E296" s="91"/>
      <c r="F296" s="91"/>
      <c r="G296" s="91"/>
      <c r="H296" s="91"/>
      <c r="I296" s="91"/>
      <c r="J296" s="93"/>
      <c r="K296" s="94"/>
      <c r="L296" s="94"/>
      <c r="M296" s="94"/>
      <c r="N296" s="91"/>
      <c r="O296" s="91"/>
      <c r="P296" s="91"/>
      <c r="Q296" s="91"/>
      <c r="R296" s="95"/>
      <c r="S296" s="95"/>
      <c r="T296" s="95"/>
      <c r="U296" s="95"/>
      <c r="V296" s="95"/>
      <c r="W296" s="95"/>
      <c r="X296" s="95"/>
      <c r="Y296" s="95"/>
      <c r="Z296" s="91"/>
      <c r="AA296" s="95"/>
      <c r="AB296" s="95"/>
      <c r="AC296" s="95"/>
      <c r="AD296" s="95"/>
      <c r="AE296" s="91"/>
      <c r="AF296" s="95"/>
      <c r="AG296" s="95"/>
      <c r="AH296" s="95"/>
      <c r="AI296" s="95"/>
      <c r="AJ296" s="91"/>
      <c r="AK296" s="95"/>
      <c r="AL296" s="114"/>
      <c r="AM296" s="96"/>
      <c r="AN296" s="96"/>
      <c r="AO296" s="96"/>
      <c r="AP296" s="97"/>
    </row>
    <row r="297" spans="1:42" ht="13.5" customHeight="1">
      <c r="A297" s="154"/>
      <c r="B297" s="91"/>
      <c r="C297" s="91"/>
      <c r="D297" s="91"/>
      <c r="E297" s="91"/>
      <c r="F297" s="91"/>
      <c r="G297" s="91"/>
      <c r="H297" s="91"/>
      <c r="I297" s="91"/>
      <c r="J297" s="93"/>
      <c r="K297" s="94"/>
      <c r="L297" s="94"/>
      <c r="M297" s="94"/>
      <c r="N297" s="91"/>
      <c r="O297" s="91"/>
      <c r="P297" s="91"/>
      <c r="Q297" s="91"/>
      <c r="R297" s="95"/>
      <c r="S297" s="95"/>
      <c r="T297" s="95"/>
      <c r="U297" s="95"/>
      <c r="V297" s="95"/>
      <c r="W297" s="95"/>
      <c r="X297" s="95"/>
      <c r="Y297" s="95"/>
      <c r="Z297" s="91"/>
      <c r="AA297" s="95"/>
      <c r="AB297" s="95"/>
      <c r="AC297" s="95"/>
      <c r="AD297" s="95"/>
      <c r="AE297" s="91"/>
      <c r="AF297" s="95"/>
      <c r="AG297" s="95"/>
      <c r="AH297" s="95"/>
      <c r="AI297" s="95"/>
      <c r="AJ297" s="91"/>
      <c r="AK297" s="95"/>
      <c r="AL297" s="114"/>
      <c r="AM297" s="96"/>
      <c r="AN297" s="96"/>
      <c r="AO297" s="96"/>
      <c r="AP297" s="97"/>
    </row>
    <row r="298" spans="1:42" ht="15.75" customHeight="1">
      <c r="F298" s="22"/>
      <c r="G298" s="22"/>
      <c r="H298" s="22"/>
      <c r="I298" s="22"/>
    </row>
    <row r="299" spans="1:42" ht="15.75" customHeight="1">
      <c r="F299" s="22"/>
      <c r="G299" s="22"/>
      <c r="H299" s="22"/>
      <c r="I299" s="22"/>
    </row>
    <row r="300" spans="1:42" ht="15.75" customHeight="1">
      <c r="F300" s="22"/>
      <c r="G300" s="22"/>
      <c r="H300" s="22"/>
      <c r="I300" s="22"/>
    </row>
    <row r="301" spans="1:42" ht="15.75" customHeight="1">
      <c r="F301" s="22"/>
      <c r="G301" s="22"/>
      <c r="H301" s="22"/>
      <c r="I301" s="22"/>
    </row>
    <row r="302" spans="1:42" ht="15.75" customHeight="1">
      <c r="F302" s="22"/>
      <c r="G302" s="22"/>
      <c r="H302" s="22"/>
      <c r="I302" s="22"/>
    </row>
    <row r="303" spans="1:42" ht="15.75" customHeight="1">
      <c r="F303" s="22"/>
      <c r="G303" s="22"/>
      <c r="H303" s="22"/>
      <c r="I303" s="22"/>
    </row>
    <row r="304" spans="1:42" ht="15.75" customHeight="1">
      <c r="F304" s="22"/>
      <c r="G304" s="22"/>
      <c r="H304" s="22"/>
      <c r="I304" s="22"/>
    </row>
    <row r="305" spans="6:9" ht="15.75" customHeight="1">
      <c r="F305" s="22"/>
      <c r="G305" s="22"/>
      <c r="H305" s="22"/>
      <c r="I305" s="22"/>
    </row>
    <row r="306" spans="6:9" ht="15.75" customHeight="1">
      <c r="F306" s="22"/>
      <c r="G306" s="22"/>
      <c r="H306" s="22"/>
      <c r="I306" s="22"/>
    </row>
    <row r="307" spans="6:9" ht="15.75" customHeight="1">
      <c r="F307" s="22"/>
      <c r="G307" s="22"/>
      <c r="H307" s="22"/>
      <c r="I307" s="22"/>
    </row>
    <row r="308" spans="6:9" ht="15.75" customHeight="1">
      <c r="F308" s="22"/>
      <c r="G308" s="22"/>
      <c r="H308" s="22"/>
      <c r="I308" s="22"/>
    </row>
    <row r="309" spans="6:9" ht="15.75" customHeight="1">
      <c r="F309" s="22"/>
      <c r="G309" s="22"/>
      <c r="H309" s="22"/>
      <c r="I309" s="22"/>
    </row>
    <row r="310" spans="6:9" ht="15.75" customHeight="1">
      <c r="F310" s="22"/>
      <c r="G310" s="22"/>
      <c r="H310" s="22"/>
      <c r="I310" s="22"/>
    </row>
    <row r="311" spans="6:9" ht="15.75" customHeight="1">
      <c r="F311" s="22"/>
      <c r="G311" s="22"/>
      <c r="H311" s="22"/>
      <c r="I311" s="22"/>
    </row>
    <row r="312" spans="6:9" ht="15.75" customHeight="1">
      <c r="F312" s="22"/>
      <c r="G312" s="22"/>
      <c r="H312" s="22"/>
      <c r="I312" s="22"/>
    </row>
    <row r="313" spans="6:9" ht="15.75" customHeight="1">
      <c r="F313" s="22"/>
      <c r="G313" s="22"/>
      <c r="H313" s="22"/>
      <c r="I313" s="22"/>
    </row>
    <row r="314" spans="6:9" ht="15.75" customHeight="1">
      <c r="F314" s="22"/>
      <c r="G314" s="22"/>
      <c r="H314" s="22"/>
      <c r="I314" s="22"/>
    </row>
    <row r="315" spans="6:9" ht="15.75" customHeight="1">
      <c r="F315" s="22"/>
      <c r="G315" s="22"/>
      <c r="H315" s="22"/>
      <c r="I315" s="22"/>
    </row>
    <row r="316" spans="6:9" ht="15.75" customHeight="1">
      <c r="F316" s="22"/>
      <c r="G316" s="22"/>
      <c r="H316" s="22"/>
      <c r="I316" s="22"/>
    </row>
    <row r="317" spans="6:9" ht="15.75" customHeight="1">
      <c r="F317" s="22"/>
      <c r="G317" s="22"/>
      <c r="H317" s="22"/>
      <c r="I317" s="22"/>
    </row>
    <row r="318" spans="6:9" ht="15.75" customHeight="1">
      <c r="F318" s="22"/>
      <c r="G318" s="22"/>
      <c r="H318" s="22"/>
      <c r="I318" s="22"/>
    </row>
    <row r="319" spans="6:9" ht="15.75" customHeight="1">
      <c r="F319" s="22"/>
      <c r="G319" s="22"/>
      <c r="H319" s="22"/>
      <c r="I319" s="22"/>
    </row>
    <row r="320" spans="6:9" ht="15.75" customHeight="1">
      <c r="F320" s="22"/>
      <c r="G320" s="22"/>
      <c r="H320" s="22"/>
      <c r="I320" s="22"/>
    </row>
    <row r="321" spans="6:9" ht="15.75" customHeight="1">
      <c r="F321" s="22"/>
      <c r="G321" s="22"/>
      <c r="H321" s="22"/>
      <c r="I321" s="22"/>
    </row>
    <row r="322" spans="6:9" ht="15.75" customHeight="1">
      <c r="F322" s="22"/>
      <c r="G322" s="22"/>
      <c r="H322" s="22"/>
      <c r="I322" s="22"/>
    </row>
    <row r="323" spans="6:9" ht="15.75" customHeight="1">
      <c r="F323" s="22"/>
      <c r="G323" s="22"/>
      <c r="H323" s="22"/>
      <c r="I323" s="22"/>
    </row>
    <row r="324" spans="6:9" ht="15.75" customHeight="1">
      <c r="F324" s="22"/>
      <c r="G324" s="22"/>
      <c r="H324" s="22"/>
      <c r="I324" s="22"/>
    </row>
    <row r="325" spans="6:9" ht="15.75" customHeight="1">
      <c r="F325" s="22"/>
      <c r="G325" s="22"/>
      <c r="H325" s="22"/>
      <c r="I325" s="22"/>
    </row>
    <row r="326" spans="6:9" ht="15.75" customHeight="1">
      <c r="F326" s="22"/>
      <c r="G326" s="22"/>
      <c r="H326" s="22"/>
      <c r="I326" s="22"/>
    </row>
    <row r="327" spans="6:9" ht="15.75" customHeight="1">
      <c r="F327" s="22"/>
      <c r="G327" s="22"/>
      <c r="H327" s="22"/>
      <c r="I327" s="22"/>
    </row>
    <row r="328" spans="6:9" ht="15.75" customHeight="1">
      <c r="F328" s="22"/>
      <c r="G328" s="22"/>
      <c r="H328" s="22"/>
      <c r="I328" s="22"/>
    </row>
    <row r="329" spans="6:9" ht="15.75" customHeight="1">
      <c r="F329" s="22"/>
      <c r="G329" s="22"/>
      <c r="H329" s="22"/>
      <c r="I329" s="22"/>
    </row>
    <row r="330" spans="6:9" ht="15.75" customHeight="1">
      <c r="F330" s="22"/>
      <c r="G330" s="22"/>
      <c r="H330" s="22"/>
      <c r="I330" s="22"/>
    </row>
    <row r="331" spans="6:9" ht="15.75" customHeight="1">
      <c r="F331" s="22"/>
      <c r="G331" s="22"/>
      <c r="H331" s="22"/>
      <c r="I331" s="22"/>
    </row>
    <row r="332" spans="6:9" ht="15.75" customHeight="1">
      <c r="F332" s="22"/>
      <c r="G332" s="22"/>
      <c r="H332" s="22"/>
      <c r="I332" s="22"/>
    </row>
    <row r="333" spans="6:9" ht="15.75" customHeight="1">
      <c r="F333" s="22"/>
      <c r="G333" s="22"/>
      <c r="H333" s="22"/>
      <c r="I333" s="22"/>
    </row>
    <row r="334" spans="6:9" ht="15.75" customHeight="1">
      <c r="F334" s="22"/>
      <c r="G334" s="22"/>
      <c r="H334" s="22"/>
      <c r="I334" s="22"/>
    </row>
    <row r="335" spans="6:9" ht="15.75" customHeight="1">
      <c r="F335" s="22"/>
      <c r="G335" s="22"/>
      <c r="H335" s="22"/>
      <c r="I335" s="22"/>
    </row>
    <row r="336" spans="6:9" ht="15.75" customHeight="1">
      <c r="F336" s="22"/>
      <c r="G336" s="22"/>
      <c r="H336" s="22"/>
      <c r="I336" s="22"/>
    </row>
    <row r="337" spans="6:9" ht="15.75" customHeight="1">
      <c r="F337" s="22"/>
      <c r="G337" s="22"/>
      <c r="H337" s="22"/>
      <c r="I337" s="22"/>
    </row>
    <row r="338" spans="6:9" ht="15.75" customHeight="1">
      <c r="F338" s="22"/>
      <c r="G338" s="22"/>
      <c r="H338" s="22"/>
      <c r="I338" s="22"/>
    </row>
    <row r="339" spans="6:9" ht="15.75" customHeight="1">
      <c r="F339" s="22"/>
      <c r="G339" s="22"/>
      <c r="H339" s="22"/>
      <c r="I339" s="22"/>
    </row>
    <row r="340" spans="6:9" ht="15.75" customHeight="1">
      <c r="F340" s="22"/>
      <c r="G340" s="22"/>
      <c r="H340" s="22"/>
      <c r="I340" s="22"/>
    </row>
    <row r="341" spans="6:9" ht="15.75" customHeight="1">
      <c r="F341" s="22"/>
      <c r="G341" s="22"/>
      <c r="H341" s="22"/>
      <c r="I341" s="22"/>
    </row>
    <row r="342" spans="6:9" ht="15.75" customHeight="1">
      <c r="F342" s="22"/>
      <c r="G342" s="22"/>
      <c r="H342" s="22"/>
      <c r="I342" s="22"/>
    </row>
    <row r="343" spans="6:9" ht="15.75" customHeight="1">
      <c r="F343" s="22"/>
      <c r="G343" s="22"/>
      <c r="H343" s="22"/>
      <c r="I343" s="22"/>
    </row>
    <row r="344" spans="6:9" ht="15.75" customHeight="1">
      <c r="F344" s="22"/>
      <c r="G344" s="22"/>
      <c r="H344" s="22"/>
      <c r="I344" s="22"/>
    </row>
    <row r="345" spans="6:9" ht="15.75" customHeight="1">
      <c r="F345" s="22"/>
      <c r="G345" s="22"/>
      <c r="H345" s="22"/>
      <c r="I345" s="22"/>
    </row>
    <row r="346" spans="6:9" ht="15.75" customHeight="1">
      <c r="F346" s="22"/>
      <c r="G346" s="22"/>
      <c r="H346" s="22"/>
      <c r="I346" s="22"/>
    </row>
    <row r="347" spans="6:9" ht="15.75" customHeight="1">
      <c r="F347" s="22"/>
      <c r="G347" s="22"/>
      <c r="H347" s="22"/>
      <c r="I347" s="22"/>
    </row>
    <row r="348" spans="6:9" ht="15.75" customHeight="1">
      <c r="F348" s="22"/>
      <c r="G348" s="22"/>
      <c r="H348" s="22"/>
      <c r="I348" s="22"/>
    </row>
    <row r="349" spans="6:9" ht="15.75" customHeight="1">
      <c r="F349" s="22"/>
      <c r="G349" s="22"/>
      <c r="H349" s="22"/>
      <c r="I349" s="22"/>
    </row>
    <row r="350" spans="6:9" ht="15.75" customHeight="1">
      <c r="F350" s="22"/>
      <c r="G350" s="22"/>
      <c r="H350" s="22"/>
      <c r="I350" s="22"/>
    </row>
    <row r="351" spans="6:9" ht="15.75" customHeight="1">
      <c r="F351" s="22"/>
      <c r="G351" s="22"/>
      <c r="H351" s="22"/>
      <c r="I351" s="22"/>
    </row>
    <row r="352" spans="6:9" ht="15.75" customHeight="1">
      <c r="F352" s="22"/>
      <c r="G352" s="22"/>
      <c r="H352" s="22"/>
      <c r="I352" s="22"/>
    </row>
    <row r="353" spans="6:9" ht="15.75" customHeight="1">
      <c r="F353" s="22"/>
      <c r="G353" s="22"/>
      <c r="H353" s="22"/>
      <c r="I353" s="22"/>
    </row>
    <row r="354" spans="6:9" ht="15.75" customHeight="1">
      <c r="F354" s="22"/>
      <c r="G354" s="22"/>
      <c r="H354" s="22"/>
      <c r="I354" s="22"/>
    </row>
    <row r="355" spans="6:9" ht="15.75" customHeight="1">
      <c r="F355" s="22"/>
      <c r="G355" s="22"/>
      <c r="H355" s="22"/>
      <c r="I355" s="22"/>
    </row>
    <row r="356" spans="6:9" ht="15.75" customHeight="1">
      <c r="F356" s="22"/>
      <c r="G356" s="22"/>
      <c r="H356" s="22"/>
      <c r="I356" s="22"/>
    </row>
    <row r="357" spans="6:9" ht="15.75" customHeight="1">
      <c r="F357" s="22"/>
      <c r="G357" s="22"/>
      <c r="H357" s="22"/>
      <c r="I357" s="22"/>
    </row>
    <row r="358" spans="6:9" ht="15.75" customHeight="1">
      <c r="F358" s="22"/>
      <c r="G358" s="22"/>
      <c r="H358" s="22"/>
      <c r="I358" s="22"/>
    </row>
    <row r="359" spans="6:9" ht="15.75" customHeight="1">
      <c r="F359" s="22"/>
      <c r="G359" s="22"/>
      <c r="H359" s="22"/>
      <c r="I359" s="22"/>
    </row>
    <row r="360" spans="6:9" ht="15.75" customHeight="1">
      <c r="F360" s="22"/>
      <c r="G360" s="22"/>
      <c r="H360" s="22"/>
      <c r="I360" s="22"/>
    </row>
    <row r="361" spans="6:9" ht="15.75" customHeight="1">
      <c r="F361" s="22"/>
      <c r="G361" s="22"/>
      <c r="H361" s="22"/>
      <c r="I361" s="22"/>
    </row>
    <row r="362" spans="6:9" ht="15.75" customHeight="1">
      <c r="F362" s="22"/>
      <c r="G362" s="22"/>
      <c r="H362" s="22"/>
      <c r="I362" s="22"/>
    </row>
    <row r="363" spans="6:9" ht="15.75" customHeight="1">
      <c r="F363" s="22"/>
      <c r="G363" s="22"/>
      <c r="H363" s="22"/>
      <c r="I363" s="22"/>
    </row>
    <row r="364" spans="6:9" ht="15.75" customHeight="1">
      <c r="F364" s="22"/>
      <c r="G364" s="22"/>
      <c r="H364" s="22"/>
      <c r="I364" s="22"/>
    </row>
    <row r="365" spans="6:9" ht="15.75" customHeight="1">
      <c r="F365" s="22"/>
      <c r="G365" s="22"/>
      <c r="H365" s="22"/>
      <c r="I365" s="22"/>
    </row>
    <row r="366" spans="6:9" ht="15.75" customHeight="1">
      <c r="F366" s="22"/>
      <c r="G366" s="22"/>
      <c r="H366" s="22"/>
      <c r="I366" s="22"/>
    </row>
    <row r="367" spans="6:9" ht="15.75" customHeight="1">
      <c r="F367" s="22"/>
      <c r="G367" s="22"/>
      <c r="H367" s="22"/>
      <c r="I367" s="22"/>
    </row>
    <row r="368" spans="6:9" ht="15.75" customHeight="1">
      <c r="F368" s="22"/>
      <c r="G368" s="22"/>
      <c r="H368" s="22"/>
      <c r="I368" s="22"/>
    </row>
    <row r="369" spans="6:9" ht="15.75" customHeight="1">
      <c r="F369" s="22"/>
      <c r="G369" s="22"/>
      <c r="H369" s="22"/>
      <c r="I369" s="22"/>
    </row>
    <row r="370" spans="6:9" ht="15.75" customHeight="1">
      <c r="F370" s="22"/>
      <c r="G370" s="22"/>
      <c r="H370" s="22"/>
      <c r="I370" s="22"/>
    </row>
    <row r="371" spans="6:9" ht="15.75" customHeight="1">
      <c r="F371" s="22"/>
      <c r="G371" s="22"/>
      <c r="H371" s="22"/>
      <c r="I371" s="22"/>
    </row>
    <row r="372" spans="6:9" ht="15.75" customHeight="1">
      <c r="F372" s="22"/>
      <c r="G372" s="22"/>
      <c r="H372" s="22"/>
      <c r="I372" s="22"/>
    </row>
    <row r="373" spans="6:9" ht="15.75" customHeight="1">
      <c r="F373" s="22"/>
      <c r="G373" s="22"/>
      <c r="H373" s="22"/>
      <c r="I373" s="22"/>
    </row>
    <row r="374" spans="6:9" ht="15.75" customHeight="1">
      <c r="F374" s="22"/>
      <c r="G374" s="22"/>
      <c r="H374" s="22"/>
      <c r="I374" s="22"/>
    </row>
    <row r="375" spans="6:9" ht="15.75" customHeight="1">
      <c r="F375" s="22"/>
      <c r="G375" s="22"/>
      <c r="H375" s="22"/>
      <c r="I375" s="22"/>
    </row>
    <row r="376" spans="6:9" ht="15.75" customHeight="1">
      <c r="F376" s="22"/>
      <c r="G376" s="22"/>
      <c r="H376" s="22"/>
      <c r="I376" s="22"/>
    </row>
    <row r="377" spans="6:9" ht="15.75" customHeight="1">
      <c r="F377" s="22"/>
      <c r="G377" s="22"/>
      <c r="H377" s="22"/>
      <c r="I377" s="22"/>
    </row>
    <row r="378" spans="6:9" ht="15.75" customHeight="1">
      <c r="F378" s="22"/>
      <c r="G378" s="22"/>
      <c r="H378" s="22"/>
      <c r="I378" s="22"/>
    </row>
    <row r="379" spans="6:9" ht="15.75" customHeight="1">
      <c r="F379" s="22"/>
      <c r="G379" s="22"/>
      <c r="H379" s="22"/>
      <c r="I379" s="22"/>
    </row>
    <row r="380" spans="6:9" ht="15.75" customHeight="1">
      <c r="F380" s="22"/>
      <c r="G380" s="22"/>
      <c r="H380" s="22"/>
      <c r="I380" s="22"/>
    </row>
    <row r="381" spans="6:9" ht="15.75" customHeight="1">
      <c r="F381" s="22"/>
      <c r="G381" s="22"/>
      <c r="H381" s="22"/>
      <c r="I381" s="22"/>
    </row>
    <row r="382" spans="6:9" ht="15.75" customHeight="1">
      <c r="F382" s="22"/>
      <c r="G382" s="22"/>
      <c r="H382" s="22"/>
      <c r="I382" s="22"/>
    </row>
    <row r="383" spans="6:9" ht="15.75" customHeight="1">
      <c r="F383" s="22"/>
      <c r="G383" s="22"/>
      <c r="H383" s="22"/>
      <c r="I383" s="22"/>
    </row>
    <row r="384" spans="6:9" ht="15.75" customHeight="1">
      <c r="F384" s="22"/>
      <c r="G384" s="22"/>
      <c r="H384" s="22"/>
      <c r="I384" s="22"/>
    </row>
    <row r="385" spans="6:9" ht="15.75" customHeight="1">
      <c r="F385" s="22"/>
      <c r="G385" s="22"/>
      <c r="H385" s="22"/>
      <c r="I385" s="22"/>
    </row>
    <row r="386" spans="6:9" ht="15.75" customHeight="1">
      <c r="F386" s="22"/>
      <c r="G386" s="22"/>
      <c r="H386" s="22"/>
      <c r="I386" s="22"/>
    </row>
    <row r="387" spans="6:9" ht="15.75" customHeight="1">
      <c r="F387" s="22"/>
      <c r="G387" s="22"/>
      <c r="H387" s="22"/>
      <c r="I387" s="22"/>
    </row>
    <row r="388" spans="6:9" ht="15.75" customHeight="1">
      <c r="F388" s="22"/>
      <c r="G388" s="22"/>
      <c r="H388" s="22"/>
      <c r="I388" s="22"/>
    </row>
    <row r="389" spans="6:9" ht="15.75" customHeight="1">
      <c r="F389" s="22"/>
      <c r="G389" s="22"/>
      <c r="H389" s="22"/>
      <c r="I389" s="22"/>
    </row>
    <row r="390" spans="6:9" ht="15.75" customHeight="1">
      <c r="F390" s="22"/>
      <c r="G390" s="22"/>
      <c r="H390" s="22"/>
      <c r="I390" s="22"/>
    </row>
    <row r="391" spans="6:9" ht="15.75" customHeight="1">
      <c r="F391" s="22"/>
      <c r="G391" s="22"/>
      <c r="H391" s="22"/>
      <c r="I391" s="22"/>
    </row>
    <row r="392" spans="6:9" ht="15.75" customHeight="1">
      <c r="F392" s="22"/>
      <c r="G392" s="22"/>
      <c r="H392" s="22"/>
      <c r="I392" s="22"/>
    </row>
    <row r="393" spans="6:9" ht="15.75" customHeight="1">
      <c r="F393" s="22"/>
      <c r="G393" s="22"/>
      <c r="H393" s="22"/>
      <c r="I393" s="22"/>
    </row>
    <row r="394" spans="6:9" ht="15.75" customHeight="1">
      <c r="F394" s="22"/>
      <c r="G394" s="22"/>
      <c r="H394" s="22"/>
      <c r="I394" s="22"/>
    </row>
    <row r="395" spans="6:9" ht="15.75" customHeight="1">
      <c r="F395" s="22"/>
      <c r="G395" s="22"/>
      <c r="H395" s="22"/>
      <c r="I395" s="22"/>
    </row>
    <row r="396" spans="6:9" ht="15.75" customHeight="1">
      <c r="F396" s="22"/>
      <c r="G396" s="22"/>
      <c r="H396" s="22"/>
      <c r="I396" s="22"/>
    </row>
    <row r="397" spans="6:9" ht="15.75" customHeight="1">
      <c r="F397" s="22"/>
      <c r="G397" s="22"/>
      <c r="H397" s="22"/>
      <c r="I397" s="22"/>
    </row>
    <row r="398" spans="6:9" ht="15.75" customHeight="1">
      <c r="F398" s="22"/>
      <c r="G398" s="22"/>
      <c r="H398" s="22"/>
      <c r="I398" s="22"/>
    </row>
    <row r="399" spans="6:9" ht="15.75" customHeight="1">
      <c r="F399" s="22"/>
      <c r="G399" s="22"/>
      <c r="H399" s="22"/>
      <c r="I399" s="22"/>
    </row>
    <row r="400" spans="6:9" ht="15.75" customHeight="1">
      <c r="F400" s="22"/>
      <c r="G400" s="22"/>
      <c r="H400" s="22"/>
      <c r="I400" s="22"/>
    </row>
    <row r="401" spans="6:9" ht="15.75" customHeight="1">
      <c r="F401" s="22"/>
      <c r="G401" s="22"/>
      <c r="H401" s="22"/>
      <c r="I401" s="22"/>
    </row>
    <row r="402" spans="6:9" ht="15.75" customHeight="1">
      <c r="F402" s="22"/>
      <c r="G402" s="22"/>
      <c r="H402" s="22"/>
      <c r="I402" s="22"/>
    </row>
    <row r="403" spans="6:9" ht="15.75" customHeight="1">
      <c r="F403" s="22"/>
      <c r="G403" s="22"/>
      <c r="H403" s="22"/>
      <c r="I403" s="22"/>
    </row>
    <row r="404" spans="6:9" ht="15.75" customHeight="1">
      <c r="F404" s="22"/>
      <c r="G404" s="22"/>
      <c r="H404" s="22"/>
      <c r="I404" s="22"/>
    </row>
    <row r="405" spans="6:9" ht="15.75" customHeight="1">
      <c r="F405" s="22"/>
      <c r="G405" s="22"/>
      <c r="H405" s="22"/>
      <c r="I405" s="22"/>
    </row>
    <row r="406" spans="6:9" ht="15.75" customHeight="1">
      <c r="F406" s="22"/>
      <c r="G406" s="22"/>
      <c r="H406" s="22"/>
      <c r="I406" s="22"/>
    </row>
    <row r="407" spans="6:9" ht="15.75" customHeight="1">
      <c r="F407" s="22"/>
      <c r="G407" s="22"/>
      <c r="H407" s="22"/>
      <c r="I407" s="22"/>
    </row>
    <row r="408" spans="6:9" ht="15.75" customHeight="1">
      <c r="F408" s="22"/>
      <c r="G408" s="22"/>
      <c r="H408" s="22"/>
      <c r="I408" s="22"/>
    </row>
    <row r="409" spans="6:9" ht="15.75" customHeight="1">
      <c r="F409" s="22"/>
      <c r="G409" s="22"/>
      <c r="H409" s="22"/>
      <c r="I409" s="22"/>
    </row>
    <row r="410" spans="6:9" ht="15.75" customHeight="1">
      <c r="F410" s="22"/>
      <c r="G410" s="22"/>
      <c r="H410" s="22"/>
      <c r="I410" s="22"/>
    </row>
    <row r="411" spans="6:9" ht="15.75" customHeight="1">
      <c r="F411" s="22"/>
      <c r="G411" s="22"/>
      <c r="H411" s="22"/>
      <c r="I411" s="22"/>
    </row>
    <row r="412" spans="6:9" ht="15.75" customHeight="1">
      <c r="F412" s="22"/>
      <c r="G412" s="22"/>
      <c r="H412" s="22"/>
      <c r="I412" s="22"/>
    </row>
    <row r="413" spans="6:9" ht="15.75" customHeight="1">
      <c r="F413" s="22"/>
      <c r="G413" s="22"/>
      <c r="H413" s="22"/>
      <c r="I413" s="22"/>
    </row>
    <row r="414" spans="6:9" ht="15.75" customHeight="1">
      <c r="F414" s="22"/>
      <c r="G414" s="22"/>
      <c r="H414" s="22"/>
      <c r="I414" s="22"/>
    </row>
    <row r="415" spans="6:9" ht="15.75" customHeight="1">
      <c r="F415" s="22"/>
      <c r="G415" s="22"/>
      <c r="H415" s="22"/>
      <c r="I415" s="22"/>
    </row>
    <row r="416" spans="6:9" ht="15.75" customHeight="1">
      <c r="F416" s="22"/>
      <c r="G416" s="22"/>
      <c r="H416" s="22"/>
      <c r="I416" s="22"/>
    </row>
    <row r="417" spans="6:9" ht="15.75" customHeight="1">
      <c r="F417" s="22"/>
      <c r="G417" s="22"/>
      <c r="H417" s="22"/>
      <c r="I417" s="22"/>
    </row>
    <row r="418" spans="6:9" ht="15.75" customHeight="1">
      <c r="F418" s="22"/>
      <c r="G418" s="22"/>
      <c r="H418" s="22"/>
      <c r="I418" s="22"/>
    </row>
    <row r="419" spans="6:9" ht="15.75" customHeight="1">
      <c r="F419" s="22"/>
      <c r="G419" s="22"/>
      <c r="H419" s="22"/>
      <c r="I419" s="22"/>
    </row>
    <row r="420" spans="6:9" ht="15.75" customHeight="1">
      <c r="F420" s="22"/>
      <c r="G420" s="22"/>
      <c r="H420" s="22"/>
      <c r="I420" s="22"/>
    </row>
    <row r="421" spans="6:9" ht="15.75" customHeight="1">
      <c r="F421" s="22"/>
      <c r="G421" s="22"/>
      <c r="H421" s="22"/>
      <c r="I421" s="22"/>
    </row>
    <row r="422" spans="6:9" ht="15.75" customHeight="1">
      <c r="F422" s="22"/>
      <c r="G422" s="22"/>
      <c r="H422" s="22"/>
      <c r="I422" s="22"/>
    </row>
    <row r="423" spans="6:9" ht="15.75" customHeight="1">
      <c r="F423" s="22"/>
      <c r="G423" s="22"/>
      <c r="H423" s="22"/>
      <c r="I423" s="22"/>
    </row>
    <row r="424" spans="6:9" ht="15.75" customHeight="1">
      <c r="F424" s="22"/>
      <c r="G424" s="22"/>
      <c r="H424" s="22"/>
      <c r="I424" s="22"/>
    </row>
    <row r="425" spans="6:9" ht="15.75" customHeight="1">
      <c r="F425" s="22"/>
      <c r="G425" s="22"/>
      <c r="H425" s="22"/>
      <c r="I425" s="22"/>
    </row>
    <row r="426" spans="6:9" ht="15.75" customHeight="1">
      <c r="F426" s="22"/>
      <c r="G426" s="22"/>
      <c r="H426" s="22"/>
      <c r="I426" s="22"/>
    </row>
    <row r="427" spans="6:9" ht="15.75" customHeight="1">
      <c r="F427" s="22"/>
      <c r="G427" s="22"/>
      <c r="H427" s="22"/>
      <c r="I427" s="22"/>
    </row>
    <row r="428" spans="6:9" ht="15.75" customHeight="1">
      <c r="F428" s="22"/>
      <c r="G428" s="22"/>
      <c r="H428" s="22"/>
      <c r="I428" s="22"/>
    </row>
    <row r="429" spans="6:9" ht="15.75" customHeight="1">
      <c r="F429" s="22"/>
      <c r="G429" s="22"/>
      <c r="H429" s="22"/>
      <c r="I429" s="22"/>
    </row>
    <row r="430" spans="6:9" ht="15.75" customHeight="1">
      <c r="F430" s="22"/>
      <c r="G430" s="22"/>
      <c r="H430" s="22"/>
      <c r="I430" s="22"/>
    </row>
    <row r="431" spans="6:9" ht="15.75" customHeight="1">
      <c r="F431" s="22"/>
      <c r="G431" s="22"/>
      <c r="H431" s="22"/>
      <c r="I431" s="22"/>
    </row>
    <row r="432" spans="6:9" ht="15.75" customHeight="1">
      <c r="F432" s="22"/>
      <c r="G432" s="22"/>
      <c r="H432" s="22"/>
      <c r="I432" s="22"/>
    </row>
    <row r="433" spans="6:9" ht="15.75" customHeight="1">
      <c r="F433" s="22"/>
      <c r="G433" s="22"/>
      <c r="H433" s="22"/>
      <c r="I433" s="22"/>
    </row>
    <row r="434" spans="6:9" ht="15.75" customHeight="1">
      <c r="F434" s="22"/>
      <c r="G434" s="22"/>
      <c r="H434" s="22"/>
      <c r="I434" s="22"/>
    </row>
    <row r="435" spans="6:9" ht="15.75" customHeight="1">
      <c r="F435" s="22"/>
      <c r="G435" s="22"/>
      <c r="H435" s="22"/>
      <c r="I435" s="22"/>
    </row>
    <row r="436" spans="6:9" ht="15.75" customHeight="1">
      <c r="F436" s="22"/>
      <c r="G436" s="22"/>
      <c r="H436" s="22"/>
      <c r="I436" s="22"/>
    </row>
    <row r="437" spans="6:9" ht="15.75" customHeight="1">
      <c r="F437" s="22"/>
      <c r="G437" s="22"/>
      <c r="H437" s="22"/>
      <c r="I437" s="22"/>
    </row>
    <row r="438" spans="6:9" ht="15.75" customHeight="1">
      <c r="F438" s="22"/>
      <c r="G438" s="22"/>
      <c r="H438" s="22"/>
      <c r="I438" s="22"/>
    </row>
    <row r="439" spans="6:9" ht="15.75" customHeight="1">
      <c r="F439" s="22"/>
      <c r="G439" s="22"/>
      <c r="H439" s="22"/>
      <c r="I439" s="22"/>
    </row>
    <row r="440" spans="6:9" ht="15.75" customHeight="1">
      <c r="F440" s="22"/>
      <c r="G440" s="22"/>
      <c r="H440" s="22"/>
      <c r="I440" s="22"/>
    </row>
    <row r="441" spans="6:9" ht="15.75" customHeight="1">
      <c r="F441" s="22"/>
      <c r="G441" s="22"/>
      <c r="H441" s="22"/>
      <c r="I441" s="22"/>
    </row>
    <row r="442" spans="6:9" ht="15.75" customHeight="1">
      <c r="F442" s="22"/>
      <c r="G442" s="22"/>
      <c r="H442" s="22"/>
      <c r="I442" s="22"/>
    </row>
    <row r="443" spans="6:9" ht="15.75" customHeight="1">
      <c r="F443" s="22"/>
      <c r="G443" s="22"/>
      <c r="H443" s="22"/>
      <c r="I443" s="22"/>
    </row>
    <row r="444" spans="6:9" ht="15.75" customHeight="1">
      <c r="F444" s="22"/>
      <c r="G444" s="22"/>
      <c r="H444" s="22"/>
      <c r="I444" s="22"/>
    </row>
    <row r="445" spans="6:9" ht="15.75" customHeight="1">
      <c r="F445" s="22"/>
      <c r="G445" s="22"/>
      <c r="H445" s="22"/>
      <c r="I445" s="22"/>
    </row>
    <row r="446" spans="6:9" ht="15.75" customHeight="1">
      <c r="F446" s="22"/>
      <c r="G446" s="22"/>
      <c r="H446" s="22"/>
      <c r="I446" s="22"/>
    </row>
    <row r="447" spans="6:9" ht="15.75" customHeight="1">
      <c r="F447" s="22"/>
      <c r="G447" s="22"/>
      <c r="H447" s="22"/>
      <c r="I447" s="22"/>
    </row>
    <row r="448" spans="6:9" ht="15.75" customHeight="1">
      <c r="F448" s="22"/>
      <c r="G448" s="22"/>
      <c r="H448" s="22"/>
      <c r="I448" s="22"/>
    </row>
    <row r="449" spans="6:9" ht="15.75" customHeight="1">
      <c r="F449" s="22"/>
      <c r="G449" s="22"/>
      <c r="H449" s="22"/>
      <c r="I449" s="22"/>
    </row>
    <row r="450" spans="6:9" ht="15.75" customHeight="1">
      <c r="F450" s="22"/>
      <c r="G450" s="22"/>
      <c r="H450" s="22"/>
      <c r="I450" s="22"/>
    </row>
    <row r="451" spans="6:9" ht="15.75" customHeight="1">
      <c r="F451" s="22"/>
      <c r="G451" s="22"/>
      <c r="H451" s="22"/>
      <c r="I451" s="22"/>
    </row>
    <row r="452" spans="6:9" ht="15.75" customHeight="1">
      <c r="F452" s="22"/>
      <c r="G452" s="22"/>
      <c r="H452" s="22"/>
      <c r="I452" s="22"/>
    </row>
    <row r="453" spans="6:9" ht="15.75" customHeight="1">
      <c r="F453" s="22"/>
      <c r="G453" s="22"/>
      <c r="H453" s="22"/>
      <c r="I453" s="22"/>
    </row>
    <row r="454" spans="6:9" ht="15.75" customHeight="1">
      <c r="F454" s="22"/>
      <c r="G454" s="22"/>
      <c r="H454" s="22"/>
      <c r="I454" s="22"/>
    </row>
    <row r="455" spans="6:9" ht="15.75" customHeight="1">
      <c r="F455" s="22"/>
      <c r="G455" s="22"/>
      <c r="H455" s="22"/>
      <c r="I455" s="22"/>
    </row>
    <row r="456" spans="6:9" ht="15.75" customHeight="1">
      <c r="F456" s="22"/>
      <c r="G456" s="22"/>
      <c r="H456" s="22"/>
      <c r="I456" s="22"/>
    </row>
    <row r="457" spans="6:9" ht="15.75" customHeight="1">
      <c r="F457" s="22"/>
      <c r="G457" s="22"/>
      <c r="H457" s="22"/>
      <c r="I457" s="22"/>
    </row>
    <row r="458" spans="6:9" ht="15.75" customHeight="1">
      <c r="F458" s="22"/>
      <c r="G458" s="22"/>
      <c r="H458" s="22"/>
      <c r="I458" s="22"/>
    </row>
    <row r="459" spans="6:9" ht="15.75" customHeight="1">
      <c r="F459" s="22"/>
      <c r="G459" s="22"/>
      <c r="H459" s="22"/>
      <c r="I459" s="22"/>
    </row>
    <row r="460" spans="6:9" ht="15.75" customHeight="1">
      <c r="F460" s="22"/>
      <c r="G460" s="22"/>
      <c r="H460" s="22"/>
      <c r="I460" s="22"/>
    </row>
    <row r="461" spans="6:9" ht="15.75" customHeight="1">
      <c r="F461" s="22"/>
      <c r="G461" s="22"/>
      <c r="H461" s="22"/>
      <c r="I461" s="22"/>
    </row>
    <row r="462" spans="6:9" ht="15.75" customHeight="1">
      <c r="F462" s="22"/>
      <c r="G462" s="22"/>
      <c r="H462" s="22"/>
      <c r="I462" s="22"/>
    </row>
    <row r="463" spans="6:9" ht="15.75" customHeight="1">
      <c r="F463" s="22"/>
      <c r="G463" s="22"/>
      <c r="H463" s="22"/>
      <c r="I463" s="22"/>
    </row>
    <row r="464" spans="6:9" ht="15.75" customHeight="1">
      <c r="F464" s="22"/>
      <c r="G464" s="22"/>
      <c r="H464" s="22"/>
      <c r="I464" s="22"/>
    </row>
    <row r="465" spans="6:9" ht="15.75" customHeight="1">
      <c r="F465" s="22"/>
      <c r="G465" s="22"/>
      <c r="H465" s="22"/>
      <c r="I465" s="22"/>
    </row>
    <row r="466" spans="6:9" ht="15.75" customHeight="1">
      <c r="F466" s="22"/>
      <c r="G466" s="22"/>
      <c r="H466" s="22"/>
      <c r="I466" s="22"/>
    </row>
    <row r="467" spans="6:9" ht="15.75" customHeight="1">
      <c r="F467" s="22"/>
      <c r="G467" s="22"/>
      <c r="H467" s="22"/>
      <c r="I467" s="22"/>
    </row>
    <row r="468" spans="6:9" ht="15.75" customHeight="1">
      <c r="F468" s="22"/>
      <c r="G468" s="22"/>
      <c r="H468" s="22"/>
      <c r="I468" s="22"/>
    </row>
    <row r="469" spans="6:9" ht="15.75" customHeight="1">
      <c r="F469" s="22"/>
      <c r="G469" s="22"/>
      <c r="H469" s="22"/>
      <c r="I469" s="22"/>
    </row>
    <row r="470" spans="6:9" ht="15.75" customHeight="1">
      <c r="F470" s="22"/>
      <c r="G470" s="22"/>
      <c r="H470" s="22"/>
      <c r="I470" s="22"/>
    </row>
    <row r="471" spans="6:9" ht="15.75" customHeight="1">
      <c r="F471" s="22"/>
      <c r="G471" s="22"/>
      <c r="H471" s="22"/>
      <c r="I471" s="22"/>
    </row>
    <row r="472" spans="6:9" ht="15.75" customHeight="1">
      <c r="F472" s="22"/>
      <c r="G472" s="22"/>
      <c r="H472" s="22"/>
      <c r="I472" s="22"/>
    </row>
    <row r="473" spans="6:9" ht="15.75" customHeight="1">
      <c r="F473" s="22"/>
      <c r="G473" s="22"/>
      <c r="H473" s="22"/>
      <c r="I473" s="22"/>
    </row>
    <row r="474" spans="6:9" ht="15.75" customHeight="1">
      <c r="F474" s="22"/>
      <c r="G474" s="22"/>
      <c r="H474" s="22"/>
      <c r="I474" s="22"/>
    </row>
    <row r="475" spans="6:9" ht="15.75" customHeight="1">
      <c r="F475" s="22"/>
      <c r="G475" s="22"/>
      <c r="H475" s="22"/>
      <c r="I475" s="22"/>
    </row>
    <row r="476" spans="6:9" ht="15.75" customHeight="1">
      <c r="F476" s="22"/>
      <c r="G476" s="22"/>
      <c r="H476" s="22"/>
      <c r="I476" s="22"/>
    </row>
    <row r="477" spans="6:9" ht="15.75" customHeight="1">
      <c r="F477" s="22"/>
      <c r="G477" s="22"/>
      <c r="H477" s="22"/>
      <c r="I477" s="22"/>
    </row>
    <row r="478" spans="6:9" ht="15.75" customHeight="1">
      <c r="F478" s="22"/>
      <c r="G478" s="22"/>
      <c r="H478" s="22"/>
      <c r="I478" s="22"/>
    </row>
    <row r="479" spans="6:9" ht="15.75" customHeight="1">
      <c r="F479" s="22"/>
      <c r="G479" s="22"/>
      <c r="H479" s="22"/>
      <c r="I479" s="22"/>
    </row>
    <row r="480" spans="6:9" ht="15.75" customHeight="1">
      <c r="F480" s="22"/>
      <c r="G480" s="22"/>
      <c r="H480" s="22"/>
      <c r="I480" s="22"/>
    </row>
    <row r="481" spans="6:9" ht="15.75" customHeight="1">
      <c r="F481" s="22"/>
      <c r="G481" s="22"/>
      <c r="H481" s="22"/>
      <c r="I481" s="22"/>
    </row>
    <row r="482" spans="6:9" ht="15.75" customHeight="1">
      <c r="F482" s="22"/>
      <c r="G482" s="22"/>
      <c r="H482" s="22"/>
      <c r="I482" s="22"/>
    </row>
    <row r="483" spans="6:9" ht="15.75" customHeight="1">
      <c r="F483" s="22"/>
      <c r="G483" s="22"/>
      <c r="H483" s="22"/>
      <c r="I483" s="22"/>
    </row>
    <row r="484" spans="6:9" ht="15.75" customHeight="1">
      <c r="F484" s="22"/>
      <c r="G484" s="22"/>
      <c r="H484" s="22"/>
      <c r="I484" s="22"/>
    </row>
    <row r="485" spans="6:9" ht="15.75" customHeight="1">
      <c r="F485" s="22"/>
      <c r="G485" s="22"/>
      <c r="H485" s="22"/>
      <c r="I485" s="22"/>
    </row>
    <row r="486" spans="6:9" ht="15.75" customHeight="1">
      <c r="F486" s="22"/>
      <c r="G486" s="22"/>
      <c r="H486" s="22"/>
      <c r="I486" s="22"/>
    </row>
    <row r="487" spans="6:9" ht="15.75" customHeight="1">
      <c r="F487" s="22"/>
      <c r="G487" s="22"/>
      <c r="H487" s="22"/>
      <c r="I487" s="22"/>
    </row>
    <row r="488" spans="6:9" ht="15.75" customHeight="1">
      <c r="F488" s="22"/>
      <c r="G488" s="22"/>
      <c r="H488" s="22"/>
      <c r="I488" s="22"/>
    </row>
    <row r="489" spans="6:9" ht="15.75" customHeight="1">
      <c r="F489" s="22"/>
      <c r="G489" s="22"/>
      <c r="H489" s="22"/>
      <c r="I489" s="22"/>
    </row>
    <row r="490" spans="6:9" ht="15.75" customHeight="1">
      <c r="F490" s="22"/>
      <c r="G490" s="22"/>
      <c r="H490" s="22"/>
      <c r="I490" s="22"/>
    </row>
    <row r="491" spans="6:9" ht="15.75" customHeight="1">
      <c r="F491" s="22"/>
      <c r="G491" s="22"/>
      <c r="H491" s="22"/>
      <c r="I491" s="22"/>
    </row>
    <row r="492" spans="6:9" ht="15.75" customHeight="1">
      <c r="F492" s="22"/>
      <c r="G492" s="22"/>
      <c r="H492" s="22"/>
      <c r="I492" s="22"/>
    </row>
    <row r="493" spans="6:9" ht="15.75" customHeight="1">
      <c r="F493" s="22"/>
      <c r="G493" s="22"/>
      <c r="H493" s="22"/>
      <c r="I493" s="22"/>
    </row>
    <row r="494" spans="6:9" ht="15.75" customHeight="1">
      <c r="F494" s="22"/>
      <c r="G494" s="22"/>
      <c r="H494" s="22"/>
      <c r="I494" s="22"/>
    </row>
    <row r="495" spans="6:9" ht="15.75" customHeight="1">
      <c r="F495" s="22"/>
      <c r="G495" s="22"/>
      <c r="H495" s="22"/>
      <c r="I495" s="22"/>
    </row>
    <row r="496" spans="6:9" ht="15.75" customHeight="1">
      <c r="F496" s="22"/>
      <c r="G496" s="22"/>
      <c r="H496" s="22"/>
      <c r="I496" s="22"/>
    </row>
    <row r="497" spans="6:9" ht="15.75" customHeight="1">
      <c r="F497" s="22"/>
      <c r="G497" s="22"/>
      <c r="H497" s="22"/>
      <c r="I497" s="22"/>
    </row>
    <row r="498" spans="6:9" ht="15.75" customHeight="1">
      <c r="F498" s="22"/>
      <c r="G498" s="22"/>
      <c r="H498" s="22"/>
      <c r="I498" s="22"/>
    </row>
    <row r="499" spans="6:9" ht="15.75" customHeight="1">
      <c r="F499" s="22"/>
      <c r="G499" s="22"/>
      <c r="H499" s="22"/>
      <c r="I499" s="22"/>
    </row>
    <row r="500" spans="6:9" ht="15.75" customHeight="1">
      <c r="F500" s="22"/>
      <c r="G500" s="22"/>
      <c r="H500" s="22"/>
      <c r="I500" s="22"/>
    </row>
    <row r="501" spans="6:9" ht="15.75" customHeight="1">
      <c r="F501" s="22"/>
      <c r="G501" s="22"/>
      <c r="H501" s="22"/>
      <c r="I501" s="22"/>
    </row>
    <row r="502" spans="6:9" ht="15.75" customHeight="1">
      <c r="F502" s="22"/>
      <c r="G502" s="22"/>
      <c r="H502" s="22"/>
      <c r="I502" s="22"/>
    </row>
    <row r="503" spans="6:9" ht="15.75" customHeight="1">
      <c r="F503" s="22"/>
      <c r="G503" s="22"/>
      <c r="H503" s="22"/>
      <c r="I503" s="22"/>
    </row>
    <row r="504" spans="6:9" ht="15.75" customHeight="1">
      <c r="F504" s="22"/>
      <c r="G504" s="22"/>
      <c r="H504" s="22"/>
      <c r="I504" s="22"/>
    </row>
    <row r="505" spans="6:9" ht="15.75" customHeight="1">
      <c r="F505" s="22"/>
      <c r="G505" s="22"/>
      <c r="H505" s="22"/>
      <c r="I505" s="22"/>
    </row>
    <row r="506" spans="6:9" ht="15.75" customHeight="1">
      <c r="F506" s="22"/>
      <c r="G506" s="22"/>
      <c r="H506" s="22"/>
      <c r="I506" s="22"/>
    </row>
    <row r="507" spans="6:9" ht="15.75" customHeight="1">
      <c r="F507" s="22"/>
      <c r="G507" s="22"/>
      <c r="H507" s="22"/>
      <c r="I507" s="22"/>
    </row>
    <row r="508" spans="6:9" ht="15.75" customHeight="1">
      <c r="F508" s="22"/>
      <c r="G508" s="22"/>
      <c r="H508" s="22"/>
      <c r="I508" s="22"/>
    </row>
    <row r="509" spans="6:9" ht="15.75" customHeight="1">
      <c r="F509" s="22"/>
      <c r="G509" s="22"/>
      <c r="H509" s="22"/>
      <c r="I509" s="22"/>
    </row>
    <row r="510" spans="6:9" ht="15.75" customHeight="1">
      <c r="F510" s="22"/>
      <c r="G510" s="22"/>
      <c r="H510" s="22"/>
      <c r="I510" s="22"/>
    </row>
    <row r="511" spans="6:9" ht="15.75" customHeight="1">
      <c r="F511" s="22"/>
      <c r="G511" s="22"/>
      <c r="H511" s="22"/>
      <c r="I511" s="22"/>
    </row>
    <row r="512" spans="6:9" ht="15.75" customHeight="1">
      <c r="F512" s="22"/>
      <c r="G512" s="22"/>
      <c r="H512" s="22"/>
      <c r="I512" s="22"/>
    </row>
    <row r="513" spans="6:9" ht="15.75" customHeight="1">
      <c r="F513" s="22"/>
      <c r="G513" s="22"/>
      <c r="H513" s="22"/>
      <c r="I513" s="22"/>
    </row>
    <row r="514" spans="6:9" ht="15.75" customHeight="1">
      <c r="F514" s="22"/>
      <c r="G514" s="22"/>
      <c r="H514" s="22"/>
      <c r="I514" s="22"/>
    </row>
    <row r="515" spans="6:9" ht="15.75" customHeight="1">
      <c r="F515" s="22"/>
      <c r="G515" s="22"/>
      <c r="H515" s="22"/>
      <c r="I515" s="22"/>
    </row>
    <row r="516" spans="6:9" ht="15.75" customHeight="1">
      <c r="F516" s="22"/>
      <c r="G516" s="22"/>
      <c r="H516" s="22"/>
      <c r="I516" s="22"/>
    </row>
    <row r="517" spans="6:9" ht="15.75" customHeight="1">
      <c r="F517" s="22"/>
      <c r="G517" s="22"/>
      <c r="H517" s="22"/>
      <c r="I517" s="22"/>
    </row>
    <row r="518" spans="6:9" ht="15.75" customHeight="1">
      <c r="F518" s="22"/>
      <c r="G518" s="22"/>
      <c r="H518" s="22"/>
      <c r="I518" s="22"/>
    </row>
    <row r="519" spans="6:9" ht="15.75" customHeight="1">
      <c r="F519" s="22"/>
      <c r="G519" s="22"/>
      <c r="H519" s="22"/>
      <c r="I519" s="22"/>
    </row>
    <row r="520" spans="6:9" ht="15.75" customHeight="1">
      <c r="F520" s="22"/>
      <c r="G520" s="22"/>
      <c r="H520" s="22"/>
      <c r="I520" s="22"/>
    </row>
    <row r="521" spans="6:9" ht="15.75" customHeight="1">
      <c r="F521" s="22"/>
      <c r="G521" s="22"/>
      <c r="H521" s="22"/>
      <c r="I521" s="22"/>
    </row>
    <row r="522" spans="6:9" ht="15.75" customHeight="1">
      <c r="F522" s="22"/>
      <c r="G522" s="22"/>
      <c r="H522" s="22"/>
      <c r="I522" s="22"/>
    </row>
    <row r="523" spans="6:9" ht="15.75" customHeight="1">
      <c r="F523" s="22"/>
      <c r="G523" s="22"/>
      <c r="H523" s="22"/>
      <c r="I523" s="22"/>
    </row>
    <row r="524" spans="6:9" ht="15.75" customHeight="1">
      <c r="F524" s="22"/>
      <c r="G524" s="22"/>
      <c r="H524" s="22"/>
      <c r="I524" s="22"/>
    </row>
    <row r="525" spans="6:9" ht="15.75" customHeight="1">
      <c r="F525" s="22"/>
      <c r="G525" s="22"/>
      <c r="H525" s="22"/>
      <c r="I525" s="22"/>
    </row>
    <row r="526" spans="6:9" ht="15.75" customHeight="1">
      <c r="F526" s="22"/>
      <c r="G526" s="22"/>
      <c r="H526" s="22"/>
      <c r="I526" s="22"/>
    </row>
    <row r="527" spans="6:9" ht="15.75" customHeight="1">
      <c r="F527" s="22"/>
      <c r="G527" s="22"/>
      <c r="H527" s="22"/>
      <c r="I527" s="22"/>
    </row>
    <row r="528" spans="6:9" ht="15.75" customHeight="1">
      <c r="F528" s="22"/>
      <c r="G528" s="22"/>
      <c r="H528" s="22"/>
      <c r="I528" s="22"/>
    </row>
    <row r="529" spans="6:9" ht="15.75" customHeight="1">
      <c r="F529" s="22"/>
      <c r="G529" s="22"/>
      <c r="H529" s="22"/>
      <c r="I529" s="22"/>
    </row>
    <row r="530" spans="6:9" ht="15.75" customHeight="1">
      <c r="F530" s="22"/>
      <c r="G530" s="22"/>
      <c r="H530" s="22"/>
      <c r="I530" s="22"/>
    </row>
    <row r="531" spans="6:9" ht="15.75" customHeight="1">
      <c r="F531" s="22"/>
      <c r="G531" s="22"/>
      <c r="H531" s="22"/>
      <c r="I531" s="22"/>
    </row>
    <row r="532" spans="6:9" ht="15.75" customHeight="1">
      <c r="F532" s="22"/>
      <c r="G532" s="22"/>
      <c r="H532" s="22"/>
      <c r="I532" s="22"/>
    </row>
    <row r="533" spans="6:9" ht="15.75" customHeight="1">
      <c r="F533" s="22"/>
      <c r="G533" s="22"/>
      <c r="H533" s="22"/>
      <c r="I533" s="22"/>
    </row>
    <row r="534" spans="6:9" ht="15.75" customHeight="1">
      <c r="F534" s="22"/>
      <c r="G534" s="22"/>
      <c r="H534" s="22"/>
      <c r="I534" s="22"/>
    </row>
    <row r="535" spans="6:9" ht="15.75" customHeight="1">
      <c r="F535" s="22"/>
      <c r="G535" s="22"/>
      <c r="H535" s="22"/>
      <c r="I535" s="22"/>
    </row>
    <row r="536" spans="6:9" ht="15.75" customHeight="1">
      <c r="F536" s="22"/>
      <c r="G536" s="22"/>
      <c r="H536" s="22"/>
      <c r="I536" s="22"/>
    </row>
    <row r="537" spans="6:9" ht="15.75" customHeight="1">
      <c r="F537" s="22"/>
      <c r="G537" s="22"/>
      <c r="H537" s="22"/>
      <c r="I537" s="22"/>
    </row>
    <row r="538" spans="6:9" ht="15.75" customHeight="1">
      <c r="F538" s="22"/>
      <c r="G538" s="22"/>
      <c r="H538" s="22"/>
      <c r="I538" s="22"/>
    </row>
    <row r="539" spans="6:9" ht="15.75" customHeight="1">
      <c r="F539" s="22"/>
      <c r="G539" s="22"/>
      <c r="H539" s="22"/>
      <c r="I539" s="22"/>
    </row>
    <row r="540" spans="6:9" ht="15.75" customHeight="1">
      <c r="F540" s="22"/>
      <c r="G540" s="22"/>
      <c r="H540" s="22"/>
      <c r="I540" s="22"/>
    </row>
    <row r="541" spans="6:9" ht="15.75" customHeight="1">
      <c r="F541" s="22"/>
      <c r="G541" s="22"/>
      <c r="H541" s="22"/>
      <c r="I541" s="22"/>
    </row>
    <row r="542" spans="6:9" ht="15.75" customHeight="1">
      <c r="F542" s="22"/>
      <c r="G542" s="22"/>
      <c r="H542" s="22"/>
      <c r="I542" s="22"/>
    </row>
    <row r="543" spans="6:9" ht="15.75" customHeight="1">
      <c r="F543" s="22"/>
      <c r="G543" s="22"/>
      <c r="H543" s="22"/>
      <c r="I543" s="22"/>
    </row>
    <row r="544" spans="6:9" ht="15.75" customHeight="1">
      <c r="F544" s="22"/>
      <c r="G544" s="22"/>
      <c r="H544" s="22"/>
      <c r="I544" s="22"/>
    </row>
    <row r="545" spans="6:9" ht="15.75" customHeight="1">
      <c r="F545" s="22"/>
      <c r="G545" s="22"/>
      <c r="H545" s="22"/>
      <c r="I545" s="22"/>
    </row>
    <row r="546" spans="6:9" ht="15.75" customHeight="1">
      <c r="F546" s="22"/>
      <c r="G546" s="22"/>
      <c r="H546" s="22"/>
      <c r="I546" s="22"/>
    </row>
    <row r="547" spans="6:9" ht="15.75" customHeight="1">
      <c r="F547" s="22"/>
      <c r="G547" s="22"/>
      <c r="H547" s="22"/>
      <c r="I547" s="22"/>
    </row>
    <row r="548" spans="6:9" ht="15.75" customHeight="1">
      <c r="F548" s="22"/>
      <c r="G548" s="22"/>
      <c r="H548" s="22"/>
      <c r="I548" s="22"/>
    </row>
    <row r="549" spans="6:9" ht="15.75" customHeight="1">
      <c r="F549" s="22"/>
      <c r="G549" s="22"/>
      <c r="H549" s="22"/>
      <c r="I549" s="22"/>
    </row>
    <row r="550" spans="6:9" ht="15.75" customHeight="1">
      <c r="F550" s="22"/>
      <c r="G550" s="22"/>
      <c r="H550" s="22"/>
      <c r="I550" s="22"/>
    </row>
    <row r="551" spans="6:9" ht="15.75" customHeight="1">
      <c r="F551" s="22"/>
      <c r="G551" s="22"/>
      <c r="H551" s="22"/>
      <c r="I551" s="22"/>
    </row>
    <row r="552" spans="6:9" ht="15.75" customHeight="1">
      <c r="F552" s="22"/>
      <c r="G552" s="22"/>
      <c r="H552" s="22"/>
      <c r="I552" s="22"/>
    </row>
    <row r="553" spans="6:9" ht="15.75" customHeight="1">
      <c r="F553" s="22"/>
      <c r="G553" s="22"/>
      <c r="H553" s="22"/>
      <c r="I553" s="22"/>
    </row>
    <row r="554" spans="6:9" ht="15.75" customHeight="1">
      <c r="F554" s="22"/>
      <c r="G554" s="22"/>
      <c r="H554" s="22"/>
      <c r="I554" s="22"/>
    </row>
    <row r="555" spans="6:9" ht="15.75" customHeight="1">
      <c r="F555" s="22"/>
      <c r="G555" s="22"/>
      <c r="H555" s="22"/>
      <c r="I555" s="22"/>
    </row>
    <row r="556" spans="6:9" ht="15.75" customHeight="1">
      <c r="F556" s="22"/>
      <c r="G556" s="22"/>
      <c r="H556" s="22"/>
      <c r="I556" s="22"/>
    </row>
    <row r="557" spans="6:9" ht="15.75" customHeight="1">
      <c r="F557" s="22"/>
      <c r="G557" s="22"/>
      <c r="H557" s="22"/>
      <c r="I557" s="22"/>
    </row>
    <row r="558" spans="6:9" ht="15.75" customHeight="1">
      <c r="F558" s="22"/>
      <c r="G558" s="22"/>
      <c r="H558" s="22"/>
      <c r="I558" s="22"/>
    </row>
    <row r="559" spans="6:9" ht="15.75" customHeight="1">
      <c r="F559" s="22"/>
      <c r="G559" s="22"/>
      <c r="H559" s="22"/>
      <c r="I559" s="22"/>
    </row>
    <row r="560" spans="6:9" ht="15.75" customHeight="1">
      <c r="F560" s="22"/>
      <c r="G560" s="22"/>
      <c r="H560" s="22"/>
      <c r="I560" s="22"/>
    </row>
    <row r="561" spans="6:9" ht="15.75" customHeight="1">
      <c r="F561" s="22"/>
      <c r="G561" s="22"/>
      <c r="H561" s="22"/>
      <c r="I561" s="22"/>
    </row>
    <row r="562" spans="6:9" ht="15.75" customHeight="1">
      <c r="F562" s="22"/>
      <c r="G562" s="22"/>
      <c r="H562" s="22"/>
      <c r="I562" s="22"/>
    </row>
    <row r="563" spans="6:9" ht="15.75" customHeight="1">
      <c r="F563" s="22"/>
      <c r="G563" s="22"/>
      <c r="H563" s="22"/>
      <c r="I563" s="22"/>
    </row>
    <row r="564" spans="6:9" ht="15.75" customHeight="1">
      <c r="F564" s="22"/>
      <c r="G564" s="22"/>
      <c r="H564" s="22"/>
      <c r="I564" s="22"/>
    </row>
    <row r="565" spans="6:9" ht="15.75" customHeight="1">
      <c r="F565" s="22"/>
      <c r="G565" s="22"/>
      <c r="H565" s="22"/>
      <c r="I565" s="22"/>
    </row>
    <row r="566" spans="6:9" ht="15.75" customHeight="1">
      <c r="F566" s="22"/>
      <c r="G566" s="22"/>
      <c r="H566" s="22"/>
      <c r="I566" s="22"/>
    </row>
    <row r="567" spans="6:9" ht="15.75" customHeight="1">
      <c r="F567" s="22"/>
      <c r="G567" s="22"/>
      <c r="H567" s="22"/>
      <c r="I567" s="22"/>
    </row>
    <row r="568" spans="6:9" ht="15.75" customHeight="1">
      <c r="F568" s="22"/>
      <c r="G568" s="22"/>
      <c r="H568" s="22"/>
      <c r="I568" s="22"/>
    </row>
    <row r="569" spans="6:9" ht="15.75" customHeight="1">
      <c r="F569" s="22"/>
      <c r="G569" s="22"/>
      <c r="H569" s="22"/>
      <c r="I569" s="22"/>
    </row>
    <row r="570" spans="6:9" ht="15.75" customHeight="1">
      <c r="F570" s="22"/>
      <c r="G570" s="22"/>
      <c r="H570" s="22"/>
      <c r="I570" s="22"/>
    </row>
    <row r="571" spans="6:9" ht="15.75" customHeight="1">
      <c r="F571" s="22"/>
      <c r="G571" s="22"/>
      <c r="H571" s="22"/>
      <c r="I571" s="22"/>
    </row>
    <row r="572" spans="6:9" ht="15.75" customHeight="1">
      <c r="F572" s="22"/>
      <c r="G572" s="22"/>
      <c r="H572" s="22"/>
      <c r="I572" s="22"/>
    </row>
    <row r="573" spans="6:9" ht="15.75" customHeight="1">
      <c r="F573" s="22"/>
      <c r="G573" s="22"/>
      <c r="H573" s="22"/>
      <c r="I573" s="22"/>
    </row>
    <row r="574" spans="6:9" ht="15.75" customHeight="1">
      <c r="F574" s="22"/>
      <c r="G574" s="22"/>
      <c r="H574" s="22"/>
      <c r="I574" s="22"/>
    </row>
    <row r="575" spans="6:9" ht="15.75" customHeight="1">
      <c r="F575" s="22"/>
      <c r="G575" s="22"/>
      <c r="H575" s="22"/>
      <c r="I575" s="22"/>
    </row>
    <row r="576" spans="6:9" ht="15.75" customHeight="1">
      <c r="F576" s="22"/>
      <c r="G576" s="22"/>
      <c r="H576" s="22"/>
      <c r="I576" s="22"/>
    </row>
    <row r="577" spans="6:9" ht="15.75" customHeight="1">
      <c r="F577" s="22"/>
      <c r="G577" s="22"/>
      <c r="H577" s="22"/>
      <c r="I577" s="22"/>
    </row>
    <row r="578" spans="6:9" ht="15.75" customHeight="1">
      <c r="F578" s="22"/>
      <c r="G578" s="22"/>
      <c r="H578" s="22"/>
      <c r="I578" s="22"/>
    </row>
    <row r="579" spans="6:9" ht="15.75" customHeight="1">
      <c r="F579" s="22"/>
      <c r="G579" s="22"/>
      <c r="H579" s="22"/>
      <c r="I579" s="22"/>
    </row>
    <row r="580" spans="6:9" ht="15.75" customHeight="1">
      <c r="F580" s="22"/>
      <c r="G580" s="22"/>
      <c r="H580" s="22"/>
      <c r="I580" s="22"/>
    </row>
    <row r="581" spans="6:9" ht="15.75" customHeight="1">
      <c r="F581" s="22"/>
      <c r="G581" s="22"/>
      <c r="H581" s="22"/>
      <c r="I581" s="22"/>
    </row>
    <row r="582" spans="6:9" ht="15.75" customHeight="1">
      <c r="F582" s="22"/>
      <c r="G582" s="22"/>
      <c r="H582" s="22"/>
      <c r="I582" s="22"/>
    </row>
    <row r="583" spans="6:9" ht="15.75" customHeight="1">
      <c r="F583" s="22"/>
      <c r="G583" s="22"/>
      <c r="H583" s="22"/>
      <c r="I583" s="22"/>
    </row>
    <row r="584" spans="6:9" ht="15.75" customHeight="1">
      <c r="F584" s="22"/>
      <c r="G584" s="22"/>
      <c r="H584" s="22"/>
      <c r="I584" s="22"/>
    </row>
    <row r="585" spans="6:9" ht="15.75" customHeight="1">
      <c r="F585" s="22"/>
      <c r="G585" s="22"/>
      <c r="H585" s="22"/>
      <c r="I585" s="22"/>
    </row>
    <row r="586" spans="6:9" ht="15.75" customHeight="1">
      <c r="F586" s="22"/>
      <c r="G586" s="22"/>
      <c r="H586" s="22"/>
      <c r="I586" s="22"/>
    </row>
    <row r="587" spans="6:9" ht="15.75" customHeight="1">
      <c r="F587" s="22"/>
      <c r="G587" s="22"/>
      <c r="H587" s="22"/>
      <c r="I587" s="22"/>
    </row>
    <row r="588" spans="6:9" ht="15.75" customHeight="1">
      <c r="F588" s="22"/>
      <c r="G588" s="22"/>
      <c r="H588" s="22"/>
      <c r="I588" s="22"/>
    </row>
    <row r="589" spans="6:9" ht="15.75" customHeight="1">
      <c r="F589" s="22"/>
      <c r="G589" s="22"/>
      <c r="H589" s="22"/>
      <c r="I589" s="22"/>
    </row>
    <row r="590" spans="6:9" ht="15.75" customHeight="1">
      <c r="F590" s="22"/>
      <c r="G590" s="22"/>
      <c r="H590" s="22"/>
      <c r="I590" s="22"/>
    </row>
    <row r="591" spans="6:9" ht="15.75" customHeight="1">
      <c r="F591" s="22"/>
      <c r="G591" s="22"/>
      <c r="H591" s="22"/>
      <c r="I591" s="22"/>
    </row>
    <row r="592" spans="6:9" ht="15.75" customHeight="1">
      <c r="F592" s="22"/>
      <c r="G592" s="22"/>
      <c r="H592" s="22"/>
      <c r="I592" s="22"/>
    </row>
    <row r="593" spans="6:9" ht="15.75" customHeight="1">
      <c r="F593" s="22"/>
      <c r="G593" s="22"/>
      <c r="H593" s="22"/>
      <c r="I593" s="22"/>
    </row>
    <row r="594" spans="6:9" ht="15.75" customHeight="1">
      <c r="F594" s="22"/>
      <c r="G594" s="22"/>
      <c r="H594" s="22"/>
      <c r="I594" s="22"/>
    </row>
    <row r="595" spans="6:9" ht="15.75" customHeight="1">
      <c r="F595" s="22"/>
      <c r="G595" s="22"/>
      <c r="H595" s="22"/>
      <c r="I595" s="22"/>
    </row>
    <row r="596" spans="6:9" ht="15.75" customHeight="1">
      <c r="F596" s="22"/>
      <c r="G596" s="22"/>
      <c r="H596" s="22"/>
      <c r="I596" s="22"/>
    </row>
    <row r="597" spans="6:9" ht="15.75" customHeight="1">
      <c r="F597" s="22"/>
      <c r="G597" s="22"/>
      <c r="H597" s="22"/>
      <c r="I597" s="22"/>
    </row>
    <row r="598" spans="6:9" ht="15.75" customHeight="1">
      <c r="F598" s="22"/>
      <c r="G598" s="22"/>
      <c r="H598" s="22"/>
      <c r="I598" s="22"/>
    </row>
    <row r="599" spans="6:9" ht="15.75" customHeight="1">
      <c r="F599" s="22"/>
      <c r="G599" s="22"/>
      <c r="H599" s="22"/>
      <c r="I599" s="22"/>
    </row>
    <row r="600" spans="6:9" ht="15.75" customHeight="1">
      <c r="F600" s="22"/>
      <c r="G600" s="22"/>
      <c r="H600" s="22"/>
      <c r="I600" s="22"/>
    </row>
    <row r="601" spans="6:9" ht="15.75" customHeight="1">
      <c r="F601" s="22"/>
      <c r="G601" s="22"/>
      <c r="H601" s="22"/>
      <c r="I601" s="22"/>
    </row>
    <row r="602" spans="6:9" ht="15.75" customHeight="1">
      <c r="F602" s="22"/>
      <c r="G602" s="22"/>
      <c r="H602" s="22"/>
      <c r="I602" s="22"/>
    </row>
    <row r="603" spans="6:9" ht="15.75" customHeight="1">
      <c r="F603" s="22"/>
      <c r="G603" s="22"/>
      <c r="H603" s="22"/>
      <c r="I603" s="22"/>
    </row>
    <row r="604" spans="6:9" ht="15.75" customHeight="1">
      <c r="F604" s="22"/>
      <c r="G604" s="22"/>
      <c r="H604" s="22"/>
      <c r="I604" s="22"/>
    </row>
    <row r="605" spans="6:9" ht="15.75" customHeight="1">
      <c r="F605" s="22"/>
      <c r="G605" s="22"/>
      <c r="H605" s="22"/>
      <c r="I605" s="22"/>
    </row>
    <row r="606" spans="6:9" ht="15.75" customHeight="1">
      <c r="F606" s="22"/>
      <c r="G606" s="22"/>
      <c r="H606" s="22"/>
      <c r="I606" s="22"/>
    </row>
    <row r="607" spans="6:9" ht="15.75" customHeight="1">
      <c r="F607" s="22"/>
      <c r="G607" s="22"/>
      <c r="H607" s="22"/>
      <c r="I607" s="22"/>
    </row>
    <row r="608" spans="6:9" ht="15.75" customHeight="1">
      <c r="F608" s="22"/>
      <c r="G608" s="22"/>
      <c r="H608" s="22"/>
      <c r="I608" s="22"/>
    </row>
    <row r="609" spans="6:9" ht="15.75" customHeight="1">
      <c r="F609" s="22"/>
      <c r="G609" s="22"/>
      <c r="H609" s="22"/>
      <c r="I609" s="22"/>
    </row>
    <row r="610" spans="6:9" ht="15.75" customHeight="1">
      <c r="F610" s="22"/>
      <c r="G610" s="22"/>
      <c r="H610" s="22"/>
      <c r="I610" s="22"/>
    </row>
    <row r="611" spans="6:9" ht="15.75" customHeight="1">
      <c r="F611" s="22"/>
      <c r="G611" s="22"/>
      <c r="H611" s="22"/>
      <c r="I611" s="22"/>
    </row>
    <row r="612" spans="6:9" ht="15.75" customHeight="1">
      <c r="F612" s="22"/>
      <c r="G612" s="22"/>
      <c r="H612" s="22"/>
      <c r="I612" s="22"/>
    </row>
    <row r="613" spans="6:9" ht="15.75" customHeight="1">
      <c r="F613" s="22"/>
      <c r="G613" s="22"/>
      <c r="H613" s="22"/>
      <c r="I613" s="22"/>
    </row>
    <row r="614" spans="6:9" ht="15.75" customHeight="1">
      <c r="F614" s="22"/>
      <c r="G614" s="22"/>
      <c r="H614" s="22"/>
      <c r="I614" s="22"/>
    </row>
    <row r="615" spans="6:9" ht="15.75" customHeight="1">
      <c r="F615" s="22"/>
      <c r="G615" s="22"/>
      <c r="H615" s="22"/>
      <c r="I615" s="22"/>
    </row>
    <row r="616" spans="6:9" ht="15.75" customHeight="1">
      <c r="F616" s="22"/>
      <c r="G616" s="22"/>
      <c r="H616" s="22"/>
      <c r="I616" s="22"/>
    </row>
    <row r="617" spans="6:9" ht="15.75" customHeight="1">
      <c r="F617" s="22"/>
      <c r="G617" s="22"/>
      <c r="H617" s="22"/>
      <c r="I617" s="22"/>
    </row>
    <row r="618" spans="6:9" ht="15.75" customHeight="1">
      <c r="F618" s="22"/>
      <c r="G618" s="22"/>
      <c r="H618" s="22"/>
      <c r="I618" s="22"/>
    </row>
    <row r="619" spans="6:9" ht="15.75" customHeight="1">
      <c r="F619" s="22"/>
      <c r="G619" s="22"/>
      <c r="H619" s="22"/>
      <c r="I619" s="22"/>
    </row>
    <row r="620" spans="6:9" ht="15.75" customHeight="1">
      <c r="F620" s="22"/>
      <c r="G620" s="22"/>
      <c r="H620" s="22"/>
      <c r="I620" s="22"/>
    </row>
    <row r="621" spans="6:9" ht="15.75" customHeight="1">
      <c r="F621" s="22"/>
      <c r="G621" s="22"/>
      <c r="H621" s="22"/>
      <c r="I621" s="22"/>
    </row>
    <row r="622" spans="6:9" ht="15.75" customHeight="1">
      <c r="F622" s="22"/>
      <c r="G622" s="22"/>
      <c r="H622" s="22"/>
      <c r="I622" s="22"/>
    </row>
    <row r="623" spans="6:9" ht="15.75" customHeight="1">
      <c r="F623" s="22"/>
      <c r="G623" s="22"/>
      <c r="H623" s="22"/>
      <c r="I623" s="22"/>
    </row>
    <row r="624" spans="6:9" ht="15.75" customHeight="1">
      <c r="F624" s="22"/>
      <c r="G624" s="22"/>
      <c r="H624" s="22"/>
      <c r="I624" s="22"/>
    </row>
    <row r="625" spans="6:9" ht="15.75" customHeight="1">
      <c r="F625" s="22"/>
      <c r="G625" s="22"/>
      <c r="H625" s="22"/>
      <c r="I625" s="22"/>
    </row>
    <row r="626" spans="6:9" ht="15.75" customHeight="1">
      <c r="F626" s="22"/>
      <c r="G626" s="22"/>
      <c r="H626" s="22"/>
      <c r="I626" s="22"/>
    </row>
    <row r="627" spans="6:9" ht="15.75" customHeight="1">
      <c r="F627" s="22"/>
      <c r="G627" s="22"/>
      <c r="H627" s="22"/>
      <c r="I627" s="22"/>
    </row>
    <row r="628" spans="6:9" ht="15.75" customHeight="1">
      <c r="F628" s="22"/>
      <c r="G628" s="22"/>
      <c r="H628" s="22"/>
      <c r="I628" s="22"/>
    </row>
    <row r="629" spans="6:9" ht="15.75" customHeight="1">
      <c r="F629" s="22"/>
      <c r="G629" s="22"/>
      <c r="H629" s="22"/>
      <c r="I629" s="22"/>
    </row>
    <row r="630" spans="6:9" ht="15.75" customHeight="1">
      <c r="F630" s="22"/>
      <c r="G630" s="22"/>
      <c r="H630" s="22"/>
      <c r="I630" s="22"/>
    </row>
    <row r="631" spans="6:9" ht="15.75" customHeight="1">
      <c r="F631" s="22"/>
      <c r="G631" s="22"/>
      <c r="H631" s="22"/>
      <c r="I631" s="22"/>
    </row>
    <row r="632" spans="6:9" ht="15.75" customHeight="1">
      <c r="F632" s="22"/>
      <c r="G632" s="22"/>
      <c r="H632" s="22"/>
      <c r="I632" s="22"/>
    </row>
    <row r="633" spans="6:9" ht="15.75" customHeight="1">
      <c r="F633" s="22"/>
      <c r="G633" s="22"/>
      <c r="H633" s="22"/>
      <c r="I633" s="22"/>
    </row>
    <row r="634" spans="6:9" ht="15.75" customHeight="1">
      <c r="F634" s="22"/>
      <c r="G634" s="22"/>
      <c r="H634" s="22"/>
      <c r="I634" s="22"/>
    </row>
    <row r="635" spans="6:9" ht="15.75" customHeight="1">
      <c r="F635" s="22"/>
      <c r="G635" s="22"/>
      <c r="H635" s="22"/>
      <c r="I635" s="22"/>
    </row>
    <row r="636" spans="6:9" ht="15.75" customHeight="1">
      <c r="F636" s="22"/>
      <c r="G636" s="22"/>
      <c r="H636" s="22"/>
      <c r="I636" s="22"/>
    </row>
    <row r="637" spans="6:9" ht="15.75" customHeight="1">
      <c r="F637" s="22"/>
      <c r="G637" s="22"/>
      <c r="H637" s="22"/>
      <c r="I637" s="22"/>
    </row>
    <row r="638" spans="6:9" ht="15.75" customHeight="1">
      <c r="F638" s="22"/>
      <c r="G638" s="22"/>
      <c r="H638" s="22"/>
      <c r="I638" s="22"/>
    </row>
    <row r="639" spans="6:9" ht="15.75" customHeight="1">
      <c r="F639" s="22"/>
      <c r="G639" s="22"/>
      <c r="H639" s="22"/>
      <c r="I639" s="22"/>
    </row>
    <row r="640" spans="6:9" ht="15.75" customHeight="1">
      <c r="F640" s="22"/>
      <c r="G640" s="22"/>
      <c r="H640" s="22"/>
      <c r="I640" s="22"/>
    </row>
    <row r="641" spans="6:9" ht="15.75" customHeight="1">
      <c r="F641" s="22"/>
      <c r="G641" s="22"/>
      <c r="H641" s="22"/>
      <c r="I641" s="22"/>
    </row>
    <row r="642" spans="6:9" ht="15.75" customHeight="1">
      <c r="F642" s="22"/>
      <c r="G642" s="22"/>
      <c r="H642" s="22"/>
      <c r="I642" s="22"/>
    </row>
    <row r="643" spans="6:9" ht="15.75" customHeight="1">
      <c r="F643" s="22"/>
      <c r="G643" s="22"/>
      <c r="H643" s="22"/>
      <c r="I643" s="22"/>
    </row>
    <row r="644" spans="6:9" ht="15.75" customHeight="1">
      <c r="F644" s="22"/>
      <c r="G644" s="22"/>
      <c r="H644" s="22"/>
      <c r="I644" s="22"/>
    </row>
    <row r="645" spans="6:9" ht="15.75" customHeight="1">
      <c r="F645" s="22"/>
      <c r="G645" s="22"/>
      <c r="H645" s="22"/>
      <c r="I645" s="22"/>
    </row>
    <row r="646" spans="6:9" ht="15.75" customHeight="1">
      <c r="F646" s="22"/>
      <c r="G646" s="22"/>
      <c r="H646" s="22"/>
      <c r="I646" s="22"/>
    </row>
    <row r="647" spans="6:9" ht="15.75" customHeight="1">
      <c r="F647" s="22"/>
      <c r="G647" s="22"/>
      <c r="H647" s="22"/>
      <c r="I647" s="22"/>
    </row>
    <row r="648" spans="6:9" ht="15.75" customHeight="1">
      <c r="F648" s="22"/>
      <c r="G648" s="22"/>
      <c r="H648" s="22"/>
      <c r="I648" s="22"/>
    </row>
    <row r="649" spans="6:9" ht="15.75" customHeight="1">
      <c r="F649" s="22"/>
      <c r="G649" s="22"/>
      <c r="H649" s="22"/>
      <c r="I649" s="22"/>
    </row>
    <row r="650" spans="6:9" ht="15.75" customHeight="1">
      <c r="F650" s="22"/>
      <c r="G650" s="22"/>
      <c r="H650" s="22"/>
      <c r="I650" s="22"/>
    </row>
    <row r="651" spans="6:9" ht="15.75" customHeight="1">
      <c r="F651" s="22"/>
      <c r="G651" s="22"/>
      <c r="H651" s="22"/>
      <c r="I651" s="22"/>
    </row>
    <row r="652" spans="6:9" ht="15.75" customHeight="1">
      <c r="F652" s="22"/>
      <c r="G652" s="22"/>
      <c r="H652" s="22"/>
      <c r="I652" s="22"/>
    </row>
    <row r="653" spans="6:9" ht="15.75" customHeight="1">
      <c r="F653" s="22"/>
      <c r="G653" s="22"/>
      <c r="H653" s="22"/>
      <c r="I653" s="22"/>
    </row>
    <row r="654" spans="6:9" ht="15.75" customHeight="1">
      <c r="F654" s="22"/>
      <c r="G654" s="22"/>
      <c r="H654" s="22"/>
      <c r="I654" s="22"/>
    </row>
    <row r="655" spans="6:9" ht="15.75" customHeight="1">
      <c r="F655" s="22"/>
      <c r="G655" s="22"/>
      <c r="H655" s="22"/>
      <c r="I655" s="22"/>
    </row>
    <row r="656" spans="6:9" ht="15.75" customHeight="1">
      <c r="F656" s="22"/>
      <c r="G656" s="22"/>
      <c r="H656" s="22"/>
      <c r="I656" s="22"/>
    </row>
    <row r="657" spans="6:9" ht="15.75" customHeight="1">
      <c r="F657" s="22"/>
      <c r="G657" s="22"/>
      <c r="H657" s="22"/>
      <c r="I657" s="22"/>
    </row>
    <row r="658" spans="6:9" ht="15.75" customHeight="1">
      <c r="F658" s="22"/>
      <c r="G658" s="22"/>
      <c r="H658" s="22"/>
      <c r="I658" s="22"/>
    </row>
    <row r="659" spans="6:9" ht="15.75" customHeight="1">
      <c r="F659" s="22"/>
      <c r="G659" s="22"/>
      <c r="H659" s="22"/>
      <c r="I659" s="22"/>
    </row>
    <row r="660" spans="6:9" ht="15.75" customHeight="1">
      <c r="F660" s="22"/>
      <c r="G660" s="22"/>
      <c r="H660" s="22"/>
      <c r="I660" s="22"/>
    </row>
    <row r="661" spans="6:9" ht="15.75" customHeight="1">
      <c r="F661" s="22"/>
      <c r="G661" s="22"/>
      <c r="H661" s="22"/>
      <c r="I661" s="22"/>
    </row>
    <row r="662" spans="6:9" ht="15.75" customHeight="1">
      <c r="F662" s="22"/>
      <c r="G662" s="22"/>
      <c r="H662" s="22"/>
      <c r="I662" s="22"/>
    </row>
    <row r="663" spans="6:9" ht="15.75" customHeight="1">
      <c r="F663" s="22"/>
      <c r="G663" s="22"/>
      <c r="H663" s="22"/>
      <c r="I663" s="22"/>
    </row>
    <row r="664" spans="6:9" ht="15.75" customHeight="1">
      <c r="F664" s="22"/>
      <c r="G664" s="22"/>
      <c r="H664" s="22"/>
      <c r="I664" s="22"/>
    </row>
    <row r="665" spans="6:9" ht="15.75" customHeight="1">
      <c r="F665" s="22"/>
      <c r="G665" s="22"/>
      <c r="H665" s="22"/>
      <c r="I665" s="22"/>
    </row>
    <row r="666" spans="6:9" ht="15.75" customHeight="1">
      <c r="F666" s="22"/>
      <c r="G666" s="22"/>
      <c r="H666" s="22"/>
      <c r="I666" s="22"/>
    </row>
    <row r="667" spans="6:9" ht="15.75" customHeight="1">
      <c r="F667" s="22"/>
      <c r="G667" s="22"/>
      <c r="H667" s="22"/>
      <c r="I667" s="22"/>
    </row>
    <row r="668" spans="6:9" ht="15.75" customHeight="1">
      <c r="F668" s="22"/>
      <c r="G668" s="22"/>
      <c r="H668" s="22"/>
      <c r="I668" s="22"/>
    </row>
    <row r="669" spans="6:9" ht="15.75" customHeight="1">
      <c r="F669" s="22"/>
      <c r="G669" s="22"/>
      <c r="H669" s="22"/>
      <c r="I669" s="22"/>
    </row>
    <row r="670" spans="6:9" ht="15.75" customHeight="1">
      <c r="F670" s="22"/>
      <c r="G670" s="22"/>
      <c r="H670" s="22"/>
      <c r="I670" s="22"/>
    </row>
    <row r="671" spans="6:9" ht="15.75" customHeight="1">
      <c r="F671" s="22"/>
      <c r="G671" s="22"/>
      <c r="H671" s="22"/>
      <c r="I671" s="22"/>
    </row>
    <row r="672" spans="6:9" ht="15.75" customHeight="1">
      <c r="F672" s="22"/>
      <c r="G672" s="22"/>
      <c r="H672" s="22"/>
      <c r="I672" s="22"/>
    </row>
    <row r="673" spans="6:9" ht="15.75" customHeight="1">
      <c r="F673" s="22"/>
      <c r="G673" s="22"/>
      <c r="H673" s="22"/>
      <c r="I673" s="22"/>
    </row>
    <row r="674" spans="6:9" ht="15.75" customHeight="1">
      <c r="F674" s="22"/>
      <c r="G674" s="22"/>
      <c r="H674" s="22"/>
      <c r="I674" s="22"/>
    </row>
    <row r="675" spans="6:9" ht="15.75" customHeight="1">
      <c r="F675" s="22"/>
      <c r="G675" s="22"/>
      <c r="H675" s="22"/>
      <c r="I675" s="22"/>
    </row>
    <row r="676" spans="6:9" ht="15.75" customHeight="1">
      <c r="F676" s="22"/>
      <c r="G676" s="22"/>
      <c r="H676" s="22"/>
      <c r="I676" s="22"/>
    </row>
    <row r="677" spans="6:9" ht="15.75" customHeight="1">
      <c r="F677" s="22"/>
      <c r="G677" s="22"/>
      <c r="H677" s="22"/>
      <c r="I677" s="22"/>
    </row>
    <row r="678" spans="6:9" ht="15.75" customHeight="1">
      <c r="F678" s="22"/>
      <c r="G678" s="22"/>
      <c r="H678" s="22"/>
      <c r="I678" s="22"/>
    </row>
    <row r="679" spans="6:9" ht="15.75" customHeight="1">
      <c r="F679" s="22"/>
      <c r="G679" s="22"/>
      <c r="H679" s="22"/>
      <c r="I679" s="22"/>
    </row>
    <row r="680" spans="6:9" ht="15.75" customHeight="1">
      <c r="F680" s="22"/>
      <c r="G680" s="22"/>
      <c r="H680" s="22"/>
      <c r="I680" s="22"/>
    </row>
    <row r="681" spans="6:9" ht="15.75" customHeight="1">
      <c r="F681" s="22"/>
      <c r="G681" s="22"/>
      <c r="H681" s="22"/>
      <c r="I681" s="22"/>
    </row>
    <row r="682" spans="6:9" ht="15.75" customHeight="1">
      <c r="F682" s="22"/>
      <c r="G682" s="22"/>
      <c r="H682" s="22"/>
      <c r="I682" s="22"/>
    </row>
    <row r="683" spans="6:9" ht="15.75" customHeight="1">
      <c r="F683" s="22"/>
      <c r="G683" s="22"/>
      <c r="H683" s="22"/>
      <c r="I683" s="22"/>
    </row>
    <row r="684" spans="6:9" ht="15.75" customHeight="1">
      <c r="F684" s="22"/>
      <c r="G684" s="22"/>
      <c r="H684" s="22"/>
      <c r="I684" s="22"/>
    </row>
    <row r="685" spans="6:9" ht="15.75" customHeight="1">
      <c r="F685" s="22"/>
      <c r="G685" s="22"/>
      <c r="H685" s="22"/>
      <c r="I685" s="22"/>
    </row>
    <row r="686" spans="6:9" ht="15.75" customHeight="1">
      <c r="F686" s="22"/>
      <c r="G686" s="22"/>
      <c r="H686" s="22"/>
      <c r="I686" s="22"/>
    </row>
    <row r="687" spans="6:9" ht="15.75" customHeight="1">
      <c r="F687" s="22"/>
      <c r="G687" s="22"/>
      <c r="H687" s="22"/>
      <c r="I687" s="22"/>
    </row>
    <row r="688" spans="6:9" ht="15.75" customHeight="1">
      <c r="F688" s="22"/>
      <c r="G688" s="22"/>
      <c r="H688" s="22"/>
      <c r="I688" s="22"/>
    </row>
    <row r="689" spans="6:9" ht="15.75" customHeight="1">
      <c r="F689" s="22"/>
      <c r="G689" s="22"/>
      <c r="H689" s="22"/>
      <c r="I689" s="22"/>
    </row>
    <row r="690" spans="6:9" ht="15.75" customHeight="1">
      <c r="F690" s="22"/>
      <c r="G690" s="22"/>
      <c r="H690" s="22"/>
      <c r="I690" s="22"/>
    </row>
    <row r="691" spans="6:9" ht="15.75" customHeight="1">
      <c r="F691" s="22"/>
      <c r="G691" s="22"/>
      <c r="H691" s="22"/>
      <c r="I691" s="22"/>
    </row>
    <row r="692" spans="6:9" ht="15.75" customHeight="1">
      <c r="F692" s="22"/>
      <c r="G692" s="22"/>
      <c r="H692" s="22"/>
      <c r="I692" s="22"/>
    </row>
    <row r="693" spans="6:9" ht="15.75" customHeight="1">
      <c r="F693" s="22"/>
      <c r="G693" s="22"/>
      <c r="H693" s="22"/>
      <c r="I693" s="22"/>
    </row>
    <row r="694" spans="6:9" ht="15.75" customHeight="1">
      <c r="F694" s="22"/>
      <c r="G694" s="22"/>
      <c r="H694" s="22"/>
      <c r="I694" s="22"/>
    </row>
    <row r="695" spans="6:9" ht="15.75" customHeight="1">
      <c r="F695" s="22"/>
      <c r="G695" s="22"/>
      <c r="H695" s="22"/>
      <c r="I695" s="22"/>
    </row>
    <row r="696" spans="6:9" ht="15.75" customHeight="1">
      <c r="F696" s="22"/>
      <c r="G696" s="22"/>
      <c r="H696" s="22"/>
      <c r="I696" s="22"/>
    </row>
    <row r="697" spans="6:9" ht="15.75" customHeight="1">
      <c r="F697" s="22"/>
      <c r="G697" s="22"/>
      <c r="H697" s="22"/>
      <c r="I697" s="22"/>
    </row>
    <row r="698" spans="6:9" ht="15.75" customHeight="1">
      <c r="F698" s="22"/>
      <c r="G698" s="22"/>
      <c r="H698" s="22"/>
      <c r="I698" s="22"/>
    </row>
    <row r="699" spans="6:9" ht="15.75" customHeight="1">
      <c r="F699" s="22"/>
      <c r="G699" s="22"/>
      <c r="H699" s="22"/>
      <c r="I699" s="22"/>
    </row>
    <row r="700" spans="6:9" ht="15.75" customHeight="1">
      <c r="F700" s="22"/>
      <c r="G700" s="22"/>
      <c r="H700" s="22"/>
      <c r="I700" s="22"/>
    </row>
    <row r="701" spans="6:9" ht="15.75" customHeight="1">
      <c r="F701" s="22"/>
      <c r="G701" s="22"/>
      <c r="H701" s="22"/>
      <c r="I701" s="22"/>
    </row>
    <row r="702" spans="6:9" ht="15.75" customHeight="1">
      <c r="F702" s="22"/>
      <c r="G702" s="22"/>
      <c r="H702" s="22"/>
      <c r="I702" s="22"/>
    </row>
    <row r="703" spans="6:9" ht="15.75" customHeight="1">
      <c r="F703" s="22"/>
      <c r="G703" s="22"/>
      <c r="H703" s="22"/>
      <c r="I703" s="22"/>
    </row>
    <row r="704" spans="6:9" ht="15.75" customHeight="1">
      <c r="F704" s="22"/>
      <c r="G704" s="22"/>
      <c r="H704" s="22"/>
      <c r="I704" s="22"/>
    </row>
    <row r="705" spans="6:9" ht="15.75" customHeight="1">
      <c r="F705" s="22"/>
      <c r="G705" s="22"/>
      <c r="H705" s="22"/>
      <c r="I705" s="22"/>
    </row>
    <row r="706" spans="6:9" ht="15.75" customHeight="1">
      <c r="F706" s="22"/>
      <c r="G706" s="22"/>
      <c r="H706" s="22"/>
      <c r="I706" s="22"/>
    </row>
    <row r="707" spans="6:9" ht="15.75" customHeight="1">
      <c r="F707" s="22"/>
      <c r="G707" s="22"/>
      <c r="H707" s="22"/>
      <c r="I707" s="22"/>
    </row>
    <row r="708" spans="6:9" ht="15.75" customHeight="1">
      <c r="F708" s="22"/>
      <c r="G708" s="22"/>
      <c r="H708" s="22"/>
      <c r="I708" s="22"/>
    </row>
    <row r="709" spans="6:9" ht="15.75" customHeight="1">
      <c r="F709" s="22"/>
      <c r="G709" s="22"/>
      <c r="H709" s="22"/>
      <c r="I709" s="22"/>
    </row>
    <row r="710" spans="6:9" ht="15.75" customHeight="1">
      <c r="F710" s="22"/>
      <c r="G710" s="22"/>
      <c r="H710" s="22"/>
      <c r="I710" s="22"/>
    </row>
    <row r="711" spans="6:9" ht="15.75" customHeight="1">
      <c r="F711" s="22"/>
      <c r="G711" s="22"/>
      <c r="H711" s="22"/>
      <c r="I711" s="22"/>
    </row>
    <row r="712" spans="6:9" ht="15.75" customHeight="1">
      <c r="F712" s="22"/>
      <c r="G712" s="22"/>
      <c r="H712" s="22"/>
      <c r="I712" s="22"/>
    </row>
    <row r="713" spans="6:9" ht="15.75" customHeight="1">
      <c r="F713" s="22"/>
      <c r="G713" s="22"/>
      <c r="H713" s="22"/>
      <c r="I713" s="22"/>
    </row>
    <row r="714" spans="6:9" ht="15.75" customHeight="1">
      <c r="F714" s="22"/>
      <c r="G714" s="22"/>
      <c r="H714" s="22"/>
      <c r="I714" s="22"/>
    </row>
    <row r="715" spans="6:9" ht="15.75" customHeight="1">
      <c r="F715" s="22"/>
      <c r="G715" s="22"/>
      <c r="H715" s="22"/>
      <c r="I715" s="22"/>
    </row>
    <row r="716" spans="6:9" ht="15.75" customHeight="1">
      <c r="F716" s="22"/>
      <c r="G716" s="22"/>
      <c r="H716" s="22"/>
      <c r="I716" s="22"/>
    </row>
    <row r="717" spans="6:9" ht="15.75" customHeight="1">
      <c r="F717" s="22"/>
      <c r="G717" s="22"/>
      <c r="H717" s="22"/>
      <c r="I717" s="22"/>
    </row>
    <row r="718" spans="6:9" ht="15.75" customHeight="1">
      <c r="F718" s="22"/>
      <c r="G718" s="22"/>
      <c r="H718" s="22"/>
      <c r="I718" s="22"/>
    </row>
    <row r="719" spans="6:9" ht="15.75" customHeight="1">
      <c r="F719" s="22"/>
      <c r="G719" s="22"/>
      <c r="H719" s="22"/>
      <c r="I719" s="22"/>
    </row>
    <row r="720" spans="6:9" ht="15.75" customHeight="1">
      <c r="F720" s="22"/>
      <c r="G720" s="22"/>
      <c r="H720" s="22"/>
      <c r="I720" s="22"/>
    </row>
    <row r="721" spans="6:9" ht="15.75" customHeight="1">
      <c r="F721" s="22"/>
      <c r="G721" s="22"/>
      <c r="H721" s="22"/>
      <c r="I721" s="22"/>
    </row>
    <row r="722" spans="6:9" ht="15.75" customHeight="1">
      <c r="F722" s="22"/>
      <c r="G722" s="22"/>
      <c r="H722" s="22"/>
      <c r="I722" s="22"/>
    </row>
    <row r="723" spans="6:9" ht="15.75" customHeight="1">
      <c r="F723" s="22"/>
      <c r="G723" s="22"/>
      <c r="H723" s="22"/>
      <c r="I723" s="22"/>
    </row>
    <row r="724" spans="6:9" ht="15.75" customHeight="1">
      <c r="F724" s="22"/>
      <c r="G724" s="22"/>
      <c r="H724" s="22"/>
      <c r="I724" s="22"/>
    </row>
    <row r="725" spans="6:9" ht="15.75" customHeight="1">
      <c r="F725" s="22"/>
      <c r="G725" s="22"/>
      <c r="H725" s="22"/>
      <c r="I725" s="22"/>
    </row>
    <row r="726" spans="6:9" ht="15.75" customHeight="1">
      <c r="F726" s="22"/>
      <c r="G726" s="22"/>
      <c r="H726" s="22"/>
      <c r="I726" s="22"/>
    </row>
    <row r="727" spans="6:9" ht="15.75" customHeight="1">
      <c r="F727" s="22"/>
      <c r="G727" s="22"/>
      <c r="H727" s="22"/>
      <c r="I727" s="22"/>
    </row>
    <row r="728" spans="6:9" ht="15.75" customHeight="1">
      <c r="F728" s="22"/>
      <c r="G728" s="22"/>
      <c r="H728" s="22"/>
      <c r="I728" s="22"/>
    </row>
    <row r="729" spans="6:9" ht="15.75" customHeight="1">
      <c r="F729" s="22"/>
      <c r="G729" s="22"/>
      <c r="H729" s="22"/>
      <c r="I729" s="22"/>
    </row>
    <row r="730" spans="6:9" ht="15.75" customHeight="1">
      <c r="F730" s="22"/>
      <c r="G730" s="22"/>
      <c r="H730" s="22"/>
      <c r="I730" s="22"/>
    </row>
    <row r="731" spans="6:9" ht="15.75" customHeight="1">
      <c r="F731" s="22"/>
      <c r="G731" s="22"/>
      <c r="H731" s="22"/>
      <c r="I731" s="22"/>
    </row>
    <row r="732" spans="6:9" ht="15.75" customHeight="1">
      <c r="F732" s="22"/>
      <c r="G732" s="22"/>
      <c r="H732" s="22"/>
      <c r="I732" s="22"/>
    </row>
    <row r="733" spans="6:9" ht="15.75" customHeight="1">
      <c r="F733" s="22"/>
      <c r="G733" s="22"/>
      <c r="H733" s="22"/>
      <c r="I733" s="22"/>
    </row>
    <row r="734" spans="6:9" ht="15.75" customHeight="1">
      <c r="F734" s="22"/>
      <c r="G734" s="22"/>
      <c r="H734" s="22"/>
      <c r="I734" s="22"/>
    </row>
    <row r="735" spans="6:9" ht="15.75" customHeight="1">
      <c r="F735" s="22"/>
      <c r="G735" s="22"/>
      <c r="H735" s="22"/>
      <c r="I735" s="22"/>
    </row>
    <row r="736" spans="6:9" ht="15.75" customHeight="1">
      <c r="F736" s="22"/>
      <c r="G736" s="22"/>
      <c r="H736" s="22"/>
      <c r="I736" s="22"/>
    </row>
    <row r="737" spans="6:9" ht="15.75" customHeight="1">
      <c r="F737" s="22"/>
      <c r="G737" s="22"/>
      <c r="H737" s="22"/>
      <c r="I737" s="22"/>
    </row>
    <row r="738" spans="6:9" ht="15.75" customHeight="1">
      <c r="F738" s="22"/>
      <c r="G738" s="22"/>
      <c r="H738" s="22"/>
      <c r="I738" s="22"/>
    </row>
    <row r="739" spans="6:9" ht="15.75" customHeight="1">
      <c r="F739" s="22"/>
      <c r="G739" s="22"/>
      <c r="H739" s="22"/>
      <c r="I739" s="22"/>
    </row>
    <row r="740" spans="6:9" ht="15.75" customHeight="1">
      <c r="F740" s="22"/>
      <c r="G740" s="22"/>
      <c r="H740" s="22"/>
      <c r="I740" s="22"/>
    </row>
    <row r="741" spans="6:9" ht="15.75" customHeight="1">
      <c r="F741" s="22"/>
      <c r="G741" s="22"/>
      <c r="H741" s="22"/>
      <c r="I741" s="22"/>
    </row>
    <row r="742" spans="6:9" ht="15.75" customHeight="1">
      <c r="F742" s="22"/>
      <c r="G742" s="22"/>
      <c r="H742" s="22"/>
      <c r="I742" s="22"/>
    </row>
    <row r="743" spans="6:9" ht="15.75" customHeight="1">
      <c r="F743" s="22"/>
      <c r="G743" s="22"/>
      <c r="H743" s="22"/>
      <c r="I743" s="22"/>
    </row>
    <row r="744" spans="6:9" ht="15.75" customHeight="1">
      <c r="F744" s="22"/>
      <c r="G744" s="22"/>
      <c r="H744" s="22"/>
      <c r="I744" s="22"/>
    </row>
    <row r="745" spans="6:9" ht="15.75" customHeight="1">
      <c r="F745" s="22"/>
      <c r="G745" s="22"/>
      <c r="H745" s="22"/>
      <c r="I745" s="22"/>
    </row>
    <row r="746" spans="6:9" ht="15.75" customHeight="1">
      <c r="F746" s="22"/>
      <c r="G746" s="22"/>
      <c r="H746" s="22"/>
      <c r="I746" s="22"/>
    </row>
    <row r="747" spans="6:9" ht="15.75" customHeight="1">
      <c r="F747" s="22"/>
      <c r="G747" s="22"/>
      <c r="H747" s="22"/>
      <c r="I747" s="22"/>
    </row>
    <row r="748" spans="6:9" ht="15.75" customHeight="1">
      <c r="F748" s="22"/>
      <c r="G748" s="22"/>
      <c r="H748" s="22"/>
      <c r="I748" s="22"/>
    </row>
    <row r="749" spans="6:9" ht="15.75" customHeight="1">
      <c r="F749" s="22"/>
      <c r="G749" s="22"/>
      <c r="H749" s="22"/>
      <c r="I749" s="22"/>
    </row>
    <row r="750" spans="6:9" ht="15.75" customHeight="1">
      <c r="F750" s="22"/>
      <c r="G750" s="22"/>
      <c r="H750" s="22"/>
      <c r="I750" s="22"/>
    </row>
    <row r="751" spans="6:9" ht="15.75" customHeight="1">
      <c r="F751" s="22"/>
      <c r="G751" s="22"/>
      <c r="H751" s="22"/>
      <c r="I751" s="22"/>
    </row>
    <row r="752" spans="6:9" ht="15.75" customHeight="1">
      <c r="F752" s="22"/>
      <c r="G752" s="22"/>
      <c r="H752" s="22"/>
      <c r="I752" s="22"/>
    </row>
    <row r="753" spans="6:9" ht="15.75" customHeight="1">
      <c r="F753" s="22"/>
      <c r="G753" s="22"/>
      <c r="H753" s="22"/>
      <c r="I753" s="22"/>
    </row>
    <row r="754" spans="6:9" ht="15.75" customHeight="1">
      <c r="F754" s="22"/>
      <c r="G754" s="22"/>
      <c r="H754" s="22"/>
      <c r="I754" s="22"/>
    </row>
    <row r="755" spans="6:9" ht="15.75" customHeight="1">
      <c r="F755" s="22"/>
      <c r="G755" s="22"/>
      <c r="H755" s="22"/>
      <c r="I755" s="22"/>
    </row>
    <row r="756" spans="6:9" ht="15.75" customHeight="1">
      <c r="F756" s="22"/>
      <c r="G756" s="22"/>
      <c r="H756" s="22"/>
      <c r="I756" s="22"/>
    </row>
    <row r="757" spans="6:9" ht="15.75" customHeight="1">
      <c r="F757" s="22"/>
      <c r="G757" s="22"/>
      <c r="H757" s="22"/>
      <c r="I757" s="22"/>
    </row>
    <row r="758" spans="6:9" ht="15.75" customHeight="1">
      <c r="F758" s="22"/>
      <c r="G758" s="22"/>
      <c r="H758" s="22"/>
      <c r="I758" s="22"/>
    </row>
    <row r="759" spans="6:9" ht="15.75" customHeight="1">
      <c r="F759" s="22"/>
      <c r="G759" s="22"/>
      <c r="H759" s="22"/>
      <c r="I759" s="22"/>
    </row>
    <row r="760" spans="6:9" ht="15.75" customHeight="1">
      <c r="F760" s="22"/>
      <c r="G760" s="22"/>
      <c r="H760" s="22"/>
      <c r="I760" s="22"/>
    </row>
    <row r="761" spans="6:9" ht="15.75" customHeight="1">
      <c r="F761" s="22"/>
      <c r="G761" s="22"/>
      <c r="H761" s="22"/>
      <c r="I761" s="22"/>
    </row>
    <row r="762" spans="6:9" ht="15.75" customHeight="1">
      <c r="F762" s="22"/>
      <c r="G762" s="22"/>
      <c r="H762" s="22"/>
      <c r="I762" s="22"/>
    </row>
    <row r="763" spans="6:9" ht="15.75" customHeight="1">
      <c r="F763" s="22"/>
      <c r="G763" s="22"/>
      <c r="H763" s="22"/>
      <c r="I763" s="22"/>
    </row>
    <row r="764" spans="6:9" ht="15.75" customHeight="1">
      <c r="F764" s="22"/>
      <c r="G764" s="22"/>
      <c r="H764" s="22"/>
      <c r="I764" s="22"/>
    </row>
    <row r="765" spans="6:9" ht="15.75" customHeight="1">
      <c r="F765" s="22"/>
      <c r="G765" s="22"/>
      <c r="H765" s="22"/>
      <c r="I765" s="22"/>
    </row>
    <row r="766" spans="6:9" ht="15.75" customHeight="1">
      <c r="F766" s="22"/>
      <c r="G766" s="22"/>
      <c r="H766" s="22"/>
      <c r="I766" s="22"/>
    </row>
    <row r="767" spans="6:9" ht="15.75" customHeight="1">
      <c r="F767" s="22"/>
      <c r="G767" s="22"/>
      <c r="H767" s="22"/>
      <c r="I767" s="22"/>
    </row>
    <row r="768" spans="6:9" ht="15.75" customHeight="1">
      <c r="F768" s="22"/>
      <c r="G768" s="22"/>
      <c r="H768" s="22"/>
      <c r="I768" s="22"/>
    </row>
    <row r="769" spans="6:9" ht="15.75" customHeight="1">
      <c r="F769" s="22"/>
      <c r="G769" s="22"/>
      <c r="H769" s="22"/>
      <c r="I769" s="22"/>
    </row>
    <row r="770" spans="6:9" ht="15.75" customHeight="1">
      <c r="F770" s="22"/>
      <c r="G770" s="22"/>
      <c r="H770" s="22"/>
      <c r="I770" s="22"/>
    </row>
    <row r="771" spans="6:9" ht="15.75" customHeight="1">
      <c r="F771" s="22"/>
      <c r="G771" s="22"/>
      <c r="H771" s="22"/>
      <c r="I771" s="22"/>
    </row>
    <row r="772" spans="6:9" ht="15.75" customHeight="1">
      <c r="F772" s="22"/>
      <c r="G772" s="22"/>
      <c r="H772" s="22"/>
      <c r="I772" s="22"/>
    </row>
    <row r="773" spans="6:9" ht="15.75" customHeight="1">
      <c r="F773" s="22"/>
      <c r="G773" s="22"/>
      <c r="H773" s="22"/>
      <c r="I773" s="22"/>
    </row>
    <row r="774" spans="6:9" ht="15.75" customHeight="1">
      <c r="F774" s="22"/>
      <c r="G774" s="22"/>
      <c r="H774" s="22"/>
      <c r="I774" s="22"/>
    </row>
    <row r="775" spans="6:9" ht="15.75" customHeight="1">
      <c r="F775" s="22"/>
      <c r="G775" s="22"/>
      <c r="H775" s="22"/>
      <c r="I775" s="22"/>
    </row>
    <row r="776" spans="6:9" ht="15.75" customHeight="1">
      <c r="F776" s="22"/>
      <c r="G776" s="22"/>
      <c r="H776" s="22"/>
      <c r="I776" s="22"/>
    </row>
    <row r="777" spans="6:9" ht="15.75" customHeight="1">
      <c r="F777" s="22"/>
      <c r="G777" s="22"/>
      <c r="H777" s="22"/>
      <c r="I777" s="22"/>
    </row>
    <row r="778" spans="6:9" ht="15.75" customHeight="1">
      <c r="F778" s="22"/>
      <c r="G778" s="22"/>
      <c r="H778" s="22"/>
      <c r="I778" s="22"/>
    </row>
    <row r="779" spans="6:9" ht="15.75" customHeight="1">
      <c r="F779" s="22"/>
      <c r="G779" s="22"/>
      <c r="H779" s="22"/>
      <c r="I779" s="22"/>
    </row>
    <row r="780" spans="6:9" ht="15.75" customHeight="1">
      <c r="F780" s="22"/>
      <c r="G780" s="22"/>
      <c r="H780" s="22"/>
      <c r="I780" s="22"/>
    </row>
    <row r="781" spans="6:9" ht="15.75" customHeight="1">
      <c r="F781" s="22"/>
      <c r="G781" s="22"/>
      <c r="H781" s="22"/>
      <c r="I781" s="22"/>
    </row>
    <row r="782" spans="6:9" ht="15.75" customHeight="1">
      <c r="F782" s="22"/>
      <c r="G782" s="22"/>
      <c r="H782" s="22"/>
      <c r="I782" s="22"/>
    </row>
    <row r="783" spans="6:9" ht="15.75" customHeight="1">
      <c r="F783" s="22"/>
      <c r="G783" s="22"/>
      <c r="H783" s="22"/>
      <c r="I783" s="22"/>
    </row>
    <row r="784" spans="6:9" ht="15.75" customHeight="1">
      <c r="F784" s="22"/>
      <c r="G784" s="22"/>
      <c r="H784" s="22"/>
      <c r="I784" s="22"/>
    </row>
    <row r="785" spans="6:9" ht="15.75" customHeight="1">
      <c r="F785" s="22"/>
      <c r="G785" s="22"/>
      <c r="H785" s="22"/>
      <c r="I785" s="22"/>
    </row>
    <row r="786" spans="6:9" ht="15.75" customHeight="1">
      <c r="F786" s="22"/>
      <c r="G786" s="22"/>
      <c r="H786" s="22"/>
      <c r="I786" s="22"/>
    </row>
    <row r="787" spans="6:9" ht="15.75" customHeight="1">
      <c r="F787" s="22"/>
      <c r="G787" s="22"/>
      <c r="H787" s="22"/>
      <c r="I787" s="22"/>
    </row>
    <row r="788" spans="6:9" ht="15.75" customHeight="1">
      <c r="F788" s="22"/>
      <c r="G788" s="22"/>
      <c r="H788" s="22"/>
      <c r="I788" s="22"/>
    </row>
    <row r="789" spans="6:9" ht="15.75" customHeight="1">
      <c r="F789" s="22"/>
      <c r="G789" s="22"/>
      <c r="H789" s="22"/>
      <c r="I789" s="22"/>
    </row>
    <row r="790" spans="6:9" ht="15.75" customHeight="1">
      <c r="F790" s="22"/>
      <c r="G790" s="22"/>
      <c r="H790" s="22"/>
      <c r="I790" s="22"/>
    </row>
    <row r="791" spans="6:9" ht="15.75" customHeight="1">
      <c r="F791" s="22"/>
      <c r="G791" s="22"/>
      <c r="H791" s="22"/>
      <c r="I791" s="22"/>
    </row>
    <row r="792" spans="6:9" ht="15.75" customHeight="1">
      <c r="F792" s="22"/>
      <c r="G792" s="22"/>
      <c r="H792" s="22"/>
      <c r="I792" s="22"/>
    </row>
    <row r="793" spans="6:9" ht="15.75" customHeight="1">
      <c r="F793" s="22"/>
      <c r="G793" s="22"/>
      <c r="H793" s="22"/>
      <c r="I793" s="22"/>
    </row>
    <row r="794" spans="6:9" ht="15.75" customHeight="1">
      <c r="F794" s="22"/>
      <c r="G794" s="22"/>
      <c r="H794" s="22"/>
      <c r="I794" s="22"/>
    </row>
    <row r="795" spans="6:9" ht="15.75" customHeight="1">
      <c r="F795" s="22"/>
      <c r="G795" s="22"/>
      <c r="H795" s="22"/>
      <c r="I795" s="22"/>
    </row>
    <row r="796" spans="6:9" ht="15.75" customHeight="1">
      <c r="F796" s="22"/>
      <c r="G796" s="22"/>
      <c r="H796" s="22"/>
      <c r="I796" s="22"/>
    </row>
    <row r="797" spans="6:9" ht="15.75" customHeight="1">
      <c r="F797" s="22"/>
      <c r="G797" s="22"/>
      <c r="H797" s="22"/>
      <c r="I797" s="22"/>
    </row>
    <row r="798" spans="6:9" ht="15.75" customHeight="1">
      <c r="F798" s="22"/>
      <c r="G798" s="22"/>
      <c r="H798" s="22"/>
      <c r="I798" s="22"/>
    </row>
    <row r="799" spans="6:9" ht="15.75" customHeight="1">
      <c r="F799" s="22"/>
      <c r="G799" s="22"/>
      <c r="H799" s="22"/>
      <c r="I799" s="22"/>
    </row>
    <row r="800" spans="6:9" ht="15.75" customHeight="1">
      <c r="F800" s="22"/>
      <c r="G800" s="22"/>
      <c r="H800" s="22"/>
      <c r="I800" s="22"/>
    </row>
    <row r="801" spans="6:9" ht="15.75" customHeight="1">
      <c r="F801" s="22"/>
      <c r="G801" s="22"/>
      <c r="H801" s="22"/>
      <c r="I801" s="22"/>
    </row>
    <row r="802" spans="6:9" ht="15.75" customHeight="1">
      <c r="F802" s="22"/>
      <c r="G802" s="22"/>
      <c r="H802" s="22"/>
      <c r="I802" s="22"/>
    </row>
    <row r="803" spans="6:9" ht="15.75" customHeight="1">
      <c r="F803" s="22"/>
      <c r="G803" s="22"/>
      <c r="H803" s="22"/>
      <c r="I803" s="22"/>
    </row>
    <row r="804" spans="6:9" ht="15.75" customHeight="1">
      <c r="F804" s="22"/>
      <c r="G804" s="22"/>
      <c r="H804" s="22"/>
      <c r="I804" s="22"/>
    </row>
    <row r="805" spans="6:9" ht="15.75" customHeight="1">
      <c r="F805" s="22"/>
      <c r="G805" s="22"/>
      <c r="H805" s="22"/>
      <c r="I805" s="22"/>
    </row>
    <row r="806" spans="6:9" ht="15.75" customHeight="1">
      <c r="F806" s="22"/>
      <c r="G806" s="22"/>
      <c r="H806" s="22"/>
      <c r="I806" s="22"/>
    </row>
    <row r="807" spans="6:9" ht="15.75" customHeight="1">
      <c r="F807" s="22"/>
      <c r="G807" s="22"/>
      <c r="H807" s="22"/>
      <c r="I807" s="22"/>
    </row>
    <row r="808" spans="6:9" ht="15.75" customHeight="1">
      <c r="F808" s="22"/>
      <c r="G808" s="22"/>
      <c r="H808" s="22"/>
      <c r="I808" s="22"/>
    </row>
    <row r="809" spans="6:9" ht="15.75" customHeight="1">
      <c r="F809" s="22"/>
      <c r="G809" s="22"/>
      <c r="H809" s="22"/>
      <c r="I809" s="22"/>
    </row>
    <row r="810" spans="6:9" ht="15.75" customHeight="1">
      <c r="F810" s="22"/>
      <c r="G810" s="22"/>
      <c r="H810" s="22"/>
      <c r="I810" s="22"/>
    </row>
    <row r="811" spans="6:9" ht="15.75" customHeight="1">
      <c r="F811" s="22"/>
      <c r="G811" s="22"/>
      <c r="H811" s="22"/>
      <c r="I811" s="22"/>
    </row>
    <row r="812" spans="6:9" ht="15.75" customHeight="1">
      <c r="F812" s="22"/>
      <c r="G812" s="22"/>
      <c r="H812" s="22"/>
      <c r="I812" s="22"/>
    </row>
    <row r="813" spans="6:9" ht="15.75" customHeight="1">
      <c r="F813" s="22"/>
      <c r="G813" s="22"/>
      <c r="H813" s="22"/>
      <c r="I813" s="22"/>
    </row>
    <row r="814" spans="6:9" ht="15.75" customHeight="1">
      <c r="F814" s="22"/>
      <c r="G814" s="22"/>
      <c r="H814" s="22"/>
      <c r="I814" s="22"/>
    </row>
    <row r="815" spans="6:9" ht="15.75" customHeight="1">
      <c r="F815" s="22"/>
      <c r="G815" s="22"/>
      <c r="H815" s="22"/>
      <c r="I815" s="22"/>
    </row>
    <row r="816" spans="6:9" ht="15.75" customHeight="1">
      <c r="F816" s="22"/>
      <c r="G816" s="22"/>
      <c r="H816" s="22"/>
      <c r="I816" s="22"/>
    </row>
    <row r="817" spans="6:9" ht="15.75" customHeight="1">
      <c r="F817" s="22"/>
      <c r="G817" s="22"/>
      <c r="H817" s="22"/>
      <c r="I817" s="22"/>
    </row>
    <row r="818" spans="6:9" ht="15.75" customHeight="1">
      <c r="F818" s="22"/>
      <c r="G818" s="22"/>
      <c r="H818" s="22"/>
      <c r="I818" s="22"/>
    </row>
    <row r="819" spans="6:9" ht="15.75" customHeight="1">
      <c r="F819" s="22"/>
      <c r="G819" s="22"/>
      <c r="H819" s="22"/>
      <c r="I819" s="22"/>
    </row>
    <row r="820" spans="6:9" ht="15.75" customHeight="1">
      <c r="F820" s="22"/>
      <c r="G820" s="22"/>
      <c r="H820" s="22"/>
      <c r="I820" s="22"/>
    </row>
    <row r="821" spans="6:9" ht="15.75" customHeight="1">
      <c r="F821" s="22"/>
      <c r="G821" s="22"/>
      <c r="H821" s="22"/>
      <c r="I821" s="22"/>
    </row>
    <row r="822" spans="6:9" ht="15.75" customHeight="1">
      <c r="F822" s="22"/>
      <c r="G822" s="22"/>
      <c r="H822" s="22"/>
      <c r="I822" s="22"/>
    </row>
    <row r="823" spans="6:9" ht="15.75" customHeight="1">
      <c r="F823" s="22"/>
      <c r="G823" s="22"/>
      <c r="H823" s="22"/>
      <c r="I823" s="22"/>
    </row>
    <row r="824" spans="6:9" ht="15.75" customHeight="1">
      <c r="F824" s="22"/>
      <c r="G824" s="22"/>
      <c r="H824" s="22"/>
      <c r="I824" s="22"/>
    </row>
    <row r="825" spans="6:9" ht="15.75" customHeight="1">
      <c r="F825" s="22"/>
      <c r="G825" s="22"/>
      <c r="H825" s="22"/>
      <c r="I825" s="22"/>
    </row>
    <row r="826" spans="6:9" ht="15.75" customHeight="1">
      <c r="F826" s="22"/>
      <c r="G826" s="22"/>
      <c r="H826" s="22"/>
      <c r="I826" s="22"/>
    </row>
    <row r="827" spans="6:9" ht="15.75" customHeight="1">
      <c r="F827" s="22"/>
      <c r="G827" s="22"/>
      <c r="H827" s="22"/>
      <c r="I827" s="22"/>
    </row>
    <row r="828" spans="6:9" ht="15.75" customHeight="1">
      <c r="F828" s="22"/>
      <c r="G828" s="22"/>
      <c r="H828" s="22"/>
      <c r="I828" s="22"/>
    </row>
    <row r="829" spans="6:9" ht="15.75" customHeight="1">
      <c r="F829" s="22"/>
      <c r="G829" s="22"/>
      <c r="H829" s="22"/>
      <c r="I829" s="22"/>
    </row>
    <row r="830" spans="6:9" ht="15.75" customHeight="1">
      <c r="F830" s="22"/>
      <c r="G830" s="22"/>
      <c r="H830" s="22"/>
      <c r="I830" s="22"/>
    </row>
    <row r="831" spans="6:9" ht="15.75" customHeight="1">
      <c r="F831" s="22"/>
      <c r="G831" s="22"/>
      <c r="H831" s="22"/>
      <c r="I831" s="22"/>
    </row>
    <row r="832" spans="6:9" ht="15.75" customHeight="1">
      <c r="F832" s="22"/>
      <c r="G832" s="22"/>
      <c r="H832" s="22"/>
      <c r="I832" s="22"/>
    </row>
    <row r="833" spans="6:9" ht="15.75" customHeight="1">
      <c r="F833" s="22"/>
      <c r="G833" s="22"/>
      <c r="H833" s="22"/>
      <c r="I833" s="22"/>
    </row>
    <row r="834" spans="6:9" ht="15.75" customHeight="1">
      <c r="F834" s="22"/>
      <c r="G834" s="22"/>
      <c r="H834" s="22"/>
      <c r="I834" s="22"/>
    </row>
    <row r="835" spans="6:9" ht="15.75" customHeight="1">
      <c r="F835" s="22"/>
      <c r="G835" s="22"/>
      <c r="H835" s="22"/>
      <c r="I835" s="22"/>
    </row>
    <row r="836" spans="6:9" ht="15.75" customHeight="1">
      <c r="F836" s="22"/>
      <c r="G836" s="22"/>
      <c r="H836" s="22"/>
      <c r="I836" s="22"/>
    </row>
    <row r="837" spans="6:9" ht="15.75" customHeight="1">
      <c r="F837" s="22"/>
      <c r="G837" s="22"/>
      <c r="H837" s="22"/>
      <c r="I837" s="22"/>
    </row>
    <row r="838" spans="6:9" ht="15.75" customHeight="1">
      <c r="F838" s="22"/>
      <c r="G838" s="22"/>
      <c r="H838" s="22"/>
      <c r="I838" s="22"/>
    </row>
    <row r="839" spans="6:9" ht="15.75" customHeight="1">
      <c r="F839" s="22"/>
      <c r="G839" s="22"/>
      <c r="H839" s="22"/>
      <c r="I839" s="22"/>
    </row>
    <row r="840" spans="6:9" ht="15.75" customHeight="1">
      <c r="F840" s="22"/>
      <c r="G840" s="22"/>
      <c r="H840" s="22"/>
      <c r="I840" s="22"/>
    </row>
    <row r="841" spans="6:9" ht="15.75" customHeight="1">
      <c r="F841" s="22"/>
      <c r="G841" s="22"/>
      <c r="H841" s="22"/>
      <c r="I841" s="22"/>
    </row>
    <row r="842" spans="6:9" ht="15.75" customHeight="1">
      <c r="F842" s="22"/>
      <c r="G842" s="22"/>
      <c r="H842" s="22"/>
      <c r="I842" s="22"/>
    </row>
    <row r="843" spans="6:9" ht="15.75" customHeight="1">
      <c r="F843" s="22"/>
      <c r="G843" s="22"/>
      <c r="H843" s="22"/>
      <c r="I843" s="22"/>
    </row>
    <row r="844" spans="6:9" ht="15.75" customHeight="1">
      <c r="F844" s="22"/>
      <c r="G844" s="22"/>
      <c r="H844" s="22"/>
      <c r="I844" s="22"/>
    </row>
    <row r="845" spans="6:9" ht="15.75" customHeight="1">
      <c r="F845" s="22"/>
      <c r="G845" s="22"/>
      <c r="H845" s="22"/>
      <c r="I845" s="22"/>
    </row>
    <row r="846" spans="6:9" ht="15.75" customHeight="1">
      <c r="F846" s="22"/>
      <c r="G846" s="22"/>
      <c r="H846" s="22"/>
      <c r="I846" s="22"/>
    </row>
    <row r="847" spans="6:9" ht="15.75" customHeight="1">
      <c r="F847" s="22"/>
      <c r="G847" s="22"/>
      <c r="H847" s="22"/>
      <c r="I847" s="22"/>
    </row>
    <row r="848" spans="6:9" ht="15.75" customHeight="1">
      <c r="F848" s="22"/>
      <c r="G848" s="22"/>
      <c r="H848" s="22"/>
      <c r="I848" s="22"/>
    </row>
    <row r="849" spans="6:9" ht="15.75" customHeight="1">
      <c r="F849" s="22"/>
      <c r="G849" s="22"/>
      <c r="H849" s="22"/>
      <c r="I849" s="22"/>
    </row>
    <row r="850" spans="6:9" ht="15.75" customHeight="1">
      <c r="F850" s="22"/>
      <c r="G850" s="22"/>
      <c r="H850" s="22"/>
      <c r="I850" s="22"/>
    </row>
    <row r="851" spans="6:9" ht="15.75" customHeight="1">
      <c r="F851" s="22"/>
      <c r="G851" s="22"/>
      <c r="H851" s="22"/>
      <c r="I851" s="22"/>
    </row>
    <row r="852" spans="6:9" ht="15.75" customHeight="1">
      <c r="F852" s="22"/>
      <c r="G852" s="22"/>
      <c r="H852" s="22"/>
      <c r="I852" s="22"/>
    </row>
    <row r="853" spans="6:9" ht="15.75" customHeight="1">
      <c r="F853" s="22"/>
      <c r="G853" s="22"/>
      <c r="H853" s="22"/>
      <c r="I853" s="22"/>
    </row>
    <row r="854" spans="6:9" ht="15.75" customHeight="1">
      <c r="F854" s="22"/>
      <c r="G854" s="22"/>
      <c r="H854" s="22"/>
      <c r="I854" s="22"/>
    </row>
    <row r="855" spans="6:9" ht="15.75" customHeight="1">
      <c r="F855" s="22"/>
      <c r="G855" s="22"/>
      <c r="H855" s="22"/>
      <c r="I855" s="22"/>
    </row>
    <row r="856" spans="6:9" ht="15.75" customHeight="1">
      <c r="F856" s="22"/>
      <c r="G856" s="22"/>
      <c r="H856" s="22"/>
      <c r="I856" s="22"/>
    </row>
    <row r="857" spans="6:9" ht="15.75" customHeight="1">
      <c r="F857" s="22"/>
      <c r="G857" s="22"/>
      <c r="H857" s="22"/>
      <c r="I857" s="22"/>
    </row>
    <row r="858" spans="6:9" ht="15.75" customHeight="1">
      <c r="F858" s="22"/>
      <c r="G858" s="22"/>
      <c r="H858" s="22"/>
      <c r="I858" s="22"/>
    </row>
    <row r="859" spans="6:9" ht="15.75" customHeight="1">
      <c r="F859" s="22"/>
      <c r="G859" s="22"/>
      <c r="H859" s="22"/>
      <c r="I859" s="22"/>
    </row>
    <row r="860" spans="6:9" ht="15.75" customHeight="1">
      <c r="F860" s="22"/>
      <c r="G860" s="22"/>
      <c r="H860" s="22"/>
      <c r="I860" s="22"/>
    </row>
    <row r="861" spans="6:9" ht="15.75" customHeight="1">
      <c r="F861" s="22"/>
      <c r="G861" s="22"/>
      <c r="H861" s="22"/>
      <c r="I861" s="22"/>
    </row>
    <row r="862" spans="6:9" ht="15.75" customHeight="1">
      <c r="F862" s="22"/>
      <c r="G862" s="22"/>
      <c r="H862" s="22"/>
      <c r="I862" s="22"/>
    </row>
    <row r="863" spans="6:9" ht="15.75" customHeight="1">
      <c r="F863" s="22"/>
      <c r="G863" s="22"/>
      <c r="H863" s="22"/>
      <c r="I863" s="22"/>
    </row>
    <row r="864" spans="6:9" ht="15.75" customHeight="1">
      <c r="F864" s="22"/>
      <c r="G864" s="22"/>
      <c r="H864" s="22"/>
      <c r="I864" s="22"/>
    </row>
    <row r="865" spans="6:9" ht="15.75" customHeight="1">
      <c r="F865" s="22"/>
      <c r="G865" s="22"/>
      <c r="H865" s="22"/>
      <c r="I865" s="22"/>
    </row>
    <row r="866" spans="6:9" ht="15.75" customHeight="1">
      <c r="F866" s="22"/>
      <c r="G866" s="22"/>
      <c r="H866" s="22"/>
      <c r="I866" s="22"/>
    </row>
    <row r="867" spans="6:9" ht="15.75" customHeight="1">
      <c r="F867" s="22"/>
      <c r="G867" s="22"/>
      <c r="H867" s="22"/>
      <c r="I867" s="22"/>
    </row>
    <row r="868" spans="6:9" ht="15.75" customHeight="1">
      <c r="F868" s="22"/>
      <c r="G868" s="22"/>
      <c r="H868" s="22"/>
      <c r="I868" s="22"/>
    </row>
    <row r="869" spans="6:9" ht="15.75" customHeight="1">
      <c r="F869" s="22"/>
      <c r="G869" s="22"/>
      <c r="H869" s="22"/>
      <c r="I869" s="22"/>
    </row>
    <row r="870" spans="6:9" ht="15.75" customHeight="1">
      <c r="F870" s="22"/>
      <c r="G870" s="22"/>
      <c r="H870" s="22"/>
      <c r="I870" s="22"/>
    </row>
    <row r="871" spans="6:9" ht="15.75" customHeight="1">
      <c r="F871" s="22"/>
      <c r="G871" s="22"/>
      <c r="H871" s="22"/>
      <c r="I871" s="22"/>
    </row>
    <row r="872" spans="6:9" ht="15.75" customHeight="1">
      <c r="F872" s="22"/>
      <c r="G872" s="22"/>
      <c r="H872" s="22"/>
      <c r="I872" s="22"/>
    </row>
    <row r="873" spans="6:9" ht="15.75" customHeight="1">
      <c r="F873" s="22"/>
      <c r="G873" s="22"/>
      <c r="H873" s="22"/>
      <c r="I873" s="22"/>
    </row>
    <row r="874" spans="6:9" ht="15.75" customHeight="1">
      <c r="F874" s="22"/>
      <c r="G874" s="22"/>
      <c r="H874" s="22"/>
      <c r="I874" s="22"/>
    </row>
    <row r="875" spans="6:9" ht="15.75" customHeight="1">
      <c r="F875" s="22"/>
      <c r="G875" s="22"/>
      <c r="H875" s="22"/>
      <c r="I875" s="22"/>
    </row>
    <row r="876" spans="6:9" ht="15.75" customHeight="1">
      <c r="F876" s="22"/>
      <c r="G876" s="22"/>
      <c r="H876" s="22"/>
      <c r="I876" s="22"/>
    </row>
    <row r="877" spans="6:9" ht="15.75" customHeight="1">
      <c r="F877" s="22"/>
      <c r="G877" s="22"/>
      <c r="H877" s="22"/>
      <c r="I877" s="22"/>
    </row>
    <row r="878" spans="6:9" ht="15.75" customHeight="1">
      <c r="F878" s="22"/>
      <c r="G878" s="22"/>
      <c r="H878" s="22"/>
      <c r="I878" s="22"/>
    </row>
    <row r="879" spans="6:9" ht="15.75" customHeight="1">
      <c r="F879" s="22"/>
      <c r="G879" s="22"/>
      <c r="H879" s="22"/>
      <c r="I879" s="22"/>
    </row>
    <row r="880" spans="6:9" ht="15.75" customHeight="1">
      <c r="F880" s="22"/>
      <c r="G880" s="22"/>
      <c r="H880" s="22"/>
      <c r="I880" s="22"/>
    </row>
    <row r="881" spans="6:9" ht="15.75" customHeight="1">
      <c r="F881" s="22"/>
      <c r="G881" s="22"/>
      <c r="H881" s="22"/>
      <c r="I881" s="22"/>
    </row>
    <row r="882" spans="6:9" ht="15.75" customHeight="1">
      <c r="F882" s="22"/>
      <c r="G882" s="22"/>
      <c r="H882" s="22"/>
      <c r="I882" s="22"/>
    </row>
    <row r="883" spans="6:9" ht="15.75" customHeight="1">
      <c r="F883" s="22"/>
      <c r="G883" s="22"/>
      <c r="H883" s="22"/>
      <c r="I883" s="22"/>
    </row>
    <row r="884" spans="6:9" ht="15.75" customHeight="1">
      <c r="F884" s="22"/>
      <c r="G884" s="22"/>
      <c r="H884" s="22"/>
      <c r="I884" s="22"/>
    </row>
    <row r="885" spans="6:9" ht="15.75" customHeight="1">
      <c r="F885" s="22"/>
      <c r="G885" s="22"/>
      <c r="H885" s="22"/>
      <c r="I885" s="22"/>
    </row>
    <row r="886" spans="6:9" ht="15.75" customHeight="1">
      <c r="F886" s="22"/>
      <c r="G886" s="22"/>
      <c r="H886" s="22"/>
      <c r="I886" s="22"/>
    </row>
    <row r="887" spans="6:9" ht="15.75" customHeight="1">
      <c r="F887" s="22"/>
      <c r="G887" s="22"/>
      <c r="H887" s="22"/>
      <c r="I887" s="22"/>
    </row>
    <row r="888" spans="6:9" ht="15.75" customHeight="1">
      <c r="F888" s="22"/>
      <c r="G888" s="22"/>
      <c r="H888" s="22"/>
      <c r="I888" s="22"/>
    </row>
    <row r="889" spans="6:9" ht="15.75" customHeight="1">
      <c r="F889" s="22"/>
      <c r="G889" s="22"/>
      <c r="H889" s="22"/>
      <c r="I889" s="22"/>
    </row>
    <row r="890" spans="6:9" ht="15.75" customHeight="1">
      <c r="F890" s="22"/>
      <c r="G890" s="22"/>
      <c r="H890" s="22"/>
      <c r="I890" s="22"/>
    </row>
    <row r="891" spans="6:9" ht="15.75" customHeight="1">
      <c r="F891" s="22"/>
      <c r="G891" s="22"/>
      <c r="H891" s="22"/>
      <c r="I891" s="22"/>
    </row>
    <row r="892" spans="6:9" ht="15.75" customHeight="1">
      <c r="F892" s="22"/>
      <c r="G892" s="22"/>
      <c r="H892" s="22"/>
      <c r="I892" s="22"/>
    </row>
    <row r="893" spans="6:9" ht="15.75" customHeight="1">
      <c r="F893" s="22"/>
      <c r="G893" s="22"/>
      <c r="H893" s="22"/>
      <c r="I893" s="22"/>
    </row>
    <row r="894" spans="6:9" ht="15.75" customHeight="1">
      <c r="F894" s="22"/>
      <c r="G894" s="22"/>
      <c r="H894" s="22"/>
      <c r="I894" s="22"/>
    </row>
    <row r="895" spans="6:9" ht="15.75" customHeight="1">
      <c r="F895" s="22"/>
      <c r="G895" s="22"/>
      <c r="H895" s="22"/>
      <c r="I895" s="22"/>
    </row>
    <row r="896" spans="6:9" ht="15.75" customHeight="1">
      <c r="F896" s="22"/>
      <c r="G896" s="22"/>
      <c r="H896" s="22"/>
      <c r="I896" s="22"/>
    </row>
    <row r="897" spans="6:9" ht="15.75" customHeight="1">
      <c r="F897" s="22"/>
      <c r="G897" s="22"/>
      <c r="H897" s="22"/>
      <c r="I897" s="22"/>
    </row>
    <row r="898" spans="6:9" ht="15.75" customHeight="1">
      <c r="F898" s="22"/>
      <c r="G898" s="22"/>
      <c r="H898" s="22"/>
      <c r="I898" s="22"/>
    </row>
    <row r="899" spans="6:9" ht="15.75" customHeight="1">
      <c r="F899" s="22"/>
      <c r="G899" s="22"/>
      <c r="H899" s="22"/>
      <c r="I899" s="22"/>
    </row>
    <row r="900" spans="6:9" ht="15.75" customHeight="1">
      <c r="F900" s="22"/>
      <c r="G900" s="22"/>
      <c r="H900" s="22"/>
      <c r="I900" s="22"/>
    </row>
    <row r="901" spans="6:9" ht="15.75" customHeight="1">
      <c r="F901" s="22"/>
      <c r="G901" s="22"/>
      <c r="H901" s="22"/>
      <c r="I901" s="22"/>
    </row>
    <row r="902" spans="6:9" ht="15.75" customHeight="1">
      <c r="F902" s="22"/>
      <c r="G902" s="22"/>
      <c r="H902" s="22"/>
      <c r="I902" s="22"/>
    </row>
    <row r="903" spans="6:9" ht="15.75" customHeight="1">
      <c r="F903" s="22"/>
      <c r="G903" s="22"/>
      <c r="H903" s="22"/>
      <c r="I903" s="22"/>
    </row>
    <row r="904" spans="6:9" ht="15.75" customHeight="1">
      <c r="F904" s="22"/>
      <c r="G904" s="22"/>
      <c r="H904" s="22"/>
      <c r="I904" s="22"/>
    </row>
    <row r="905" spans="6:9" ht="15.75" customHeight="1">
      <c r="F905" s="22"/>
      <c r="G905" s="22"/>
      <c r="H905" s="22"/>
      <c r="I905" s="22"/>
    </row>
    <row r="906" spans="6:9" ht="15.75" customHeight="1">
      <c r="F906" s="22"/>
      <c r="G906" s="22"/>
      <c r="H906" s="22"/>
      <c r="I906" s="22"/>
    </row>
    <row r="907" spans="6:9" ht="15.75" customHeight="1">
      <c r="F907" s="22"/>
      <c r="G907" s="22"/>
      <c r="H907" s="22"/>
      <c r="I907" s="22"/>
    </row>
    <row r="908" spans="6:9" ht="15.75" customHeight="1">
      <c r="F908" s="22"/>
      <c r="G908" s="22"/>
      <c r="H908" s="22"/>
      <c r="I908" s="22"/>
    </row>
    <row r="909" spans="6:9" ht="15.75" customHeight="1">
      <c r="F909" s="22"/>
      <c r="G909" s="22"/>
      <c r="H909" s="22"/>
      <c r="I909" s="22"/>
    </row>
    <row r="910" spans="6:9" ht="15.75" customHeight="1">
      <c r="F910" s="22"/>
      <c r="G910" s="22"/>
      <c r="H910" s="22"/>
      <c r="I910" s="22"/>
    </row>
    <row r="911" spans="6:9" ht="15.75" customHeight="1">
      <c r="F911" s="22"/>
      <c r="G911" s="22"/>
      <c r="H911" s="22"/>
      <c r="I911" s="22"/>
    </row>
    <row r="912" spans="6:9" ht="15.75" customHeight="1">
      <c r="F912" s="22"/>
      <c r="G912" s="22"/>
      <c r="H912" s="22"/>
      <c r="I912" s="22"/>
    </row>
    <row r="913" spans="6:9" ht="15.75" customHeight="1">
      <c r="F913" s="22"/>
      <c r="G913" s="22"/>
      <c r="H913" s="22"/>
      <c r="I913" s="22"/>
    </row>
    <row r="914" spans="6:9" ht="15.75" customHeight="1">
      <c r="F914" s="22"/>
      <c r="G914" s="22"/>
      <c r="H914" s="22"/>
      <c r="I914" s="22"/>
    </row>
    <row r="915" spans="6:9" ht="15.75" customHeight="1">
      <c r="F915" s="22"/>
      <c r="G915" s="22"/>
      <c r="H915" s="22"/>
      <c r="I915" s="22"/>
    </row>
    <row r="916" spans="6:9" ht="15.75" customHeight="1">
      <c r="F916" s="22"/>
      <c r="G916" s="22"/>
      <c r="H916" s="22"/>
      <c r="I916" s="22"/>
    </row>
    <row r="917" spans="6:9" ht="15.75" customHeight="1">
      <c r="F917" s="22"/>
      <c r="G917" s="22"/>
      <c r="H917" s="22"/>
      <c r="I917" s="22"/>
    </row>
    <row r="918" spans="6:9" ht="15.75" customHeight="1">
      <c r="F918" s="22"/>
      <c r="G918" s="22"/>
      <c r="H918" s="22"/>
      <c r="I918" s="22"/>
    </row>
    <row r="919" spans="6:9" ht="15.75" customHeight="1">
      <c r="F919" s="22"/>
      <c r="G919" s="22"/>
      <c r="H919" s="22"/>
      <c r="I919" s="22"/>
    </row>
    <row r="920" spans="6:9" ht="15.75" customHeight="1">
      <c r="F920" s="22"/>
      <c r="G920" s="22"/>
      <c r="H920" s="22"/>
      <c r="I920" s="22"/>
    </row>
    <row r="921" spans="6:9" ht="15.75" customHeight="1">
      <c r="F921" s="22"/>
      <c r="G921" s="22"/>
      <c r="H921" s="22"/>
      <c r="I921" s="22"/>
    </row>
    <row r="922" spans="6:9" ht="15.75" customHeight="1">
      <c r="F922" s="22"/>
      <c r="G922" s="22"/>
      <c r="H922" s="22"/>
      <c r="I922" s="22"/>
    </row>
    <row r="923" spans="6:9" ht="15.75" customHeight="1">
      <c r="F923" s="22"/>
      <c r="G923" s="22"/>
      <c r="H923" s="22"/>
      <c r="I923" s="22"/>
    </row>
    <row r="924" spans="6:9" ht="15.75" customHeight="1">
      <c r="F924" s="22"/>
      <c r="G924" s="22"/>
      <c r="H924" s="22"/>
      <c r="I924" s="22"/>
    </row>
    <row r="925" spans="6:9" ht="15.75" customHeight="1">
      <c r="F925" s="22"/>
      <c r="G925" s="22"/>
      <c r="H925" s="22"/>
      <c r="I925" s="22"/>
    </row>
    <row r="926" spans="6:9" ht="15.75" customHeight="1">
      <c r="F926" s="22"/>
      <c r="G926" s="22"/>
      <c r="H926" s="22"/>
      <c r="I926" s="22"/>
    </row>
    <row r="927" spans="6:9" ht="15.75" customHeight="1">
      <c r="F927" s="22"/>
      <c r="G927" s="22"/>
      <c r="H927" s="22"/>
      <c r="I927" s="22"/>
    </row>
    <row r="928" spans="6:9" ht="15.75" customHeight="1">
      <c r="F928" s="22"/>
      <c r="G928" s="22"/>
      <c r="H928" s="22"/>
      <c r="I928" s="22"/>
    </row>
    <row r="929" spans="6:9" ht="15.75" customHeight="1">
      <c r="F929" s="22"/>
      <c r="G929" s="22"/>
      <c r="H929" s="22"/>
      <c r="I929" s="22"/>
    </row>
    <row r="930" spans="6:9" ht="15.75" customHeight="1">
      <c r="F930" s="22"/>
      <c r="G930" s="22"/>
      <c r="H930" s="22"/>
      <c r="I930" s="22"/>
    </row>
    <row r="931" spans="6:9" ht="15.75" customHeight="1">
      <c r="F931" s="22"/>
      <c r="G931" s="22"/>
      <c r="H931" s="22"/>
      <c r="I931" s="22"/>
    </row>
    <row r="932" spans="6:9" ht="15.75" customHeight="1">
      <c r="F932" s="22"/>
      <c r="G932" s="22"/>
      <c r="H932" s="22"/>
      <c r="I932" s="22"/>
    </row>
    <row r="933" spans="6:9" ht="15.75" customHeight="1">
      <c r="F933" s="22"/>
      <c r="G933" s="22"/>
      <c r="H933" s="22"/>
      <c r="I933" s="22"/>
    </row>
    <row r="934" spans="6:9" ht="15.75" customHeight="1">
      <c r="F934" s="22"/>
      <c r="G934" s="22"/>
      <c r="H934" s="22"/>
      <c r="I934" s="22"/>
    </row>
    <row r="935" spans="6:9" ht="15.75" customHeight="1">
      <c r="F935" s="22"/>
      <c r="G935" s="22"/>
      <c r="H935" s="22"/>
      <c r="I935" s="22"/>
    </row>
    <row r="936" spans="6:9" ht="15.75" customHeight="1">
      <c r="F936" s="22"/>
      <c r="G936" s="22"/>
      <c r="H936" s="22"/>
      <c r="I936" s="22"/>
    </row>
    <row r="937" spans="6:9" ht="15.75" customHeight="1">
      <c r="F937" s="22"/>
      <c r="G937" s="22"/>
      <c r="H937" s="22"/>
      <c r="I937" s="22"/>
    </row>
    <row r="938" spans="6:9" ht="15.75" customHeight="1">
      <c r="F938" s="22"/>
      <c r="G938" s="22"/>
      <c r="H938" s="22"/>
      <c r="I938" s="22"/>
    </row>
    <row r="939" spans="6:9" ht="15.75" customHeight="1">
      <c r="F939" s="22"/>
      <c r="G939" s="22"/>
      <c r="H939" s="22"/>
      <c r="I939" s="22"/>
    </row>
    <row r="940" spans="6:9" ht="15.75" customHeight="1">
      <c r="F940" s="22"/>
      <c r="G940" s="22"/>
      <c r="H940" s="22"/>
      <c r="I940" s="22"/>
    </row>
    <row r="941" spans="6:9" ht="15.75" customHeight="1">
      <c r="F941" s="22"/>
      <c r="G941" s="22"/>
      <c r="H941" s="22"/>
      <c r="I941" s="22"/>
    </row>
    <row r="942" spans="6:9" ht="15.75" customHeight="1">
      <c r="F942" s="22"/>
      <c r="G942" s="22"/>
      <c r="H942" s="22"/>
      <c r="I942" s="22"/>
    </row>
    <row r="943" spans="6:9" ht="15.75" customHeight="1">
      <c r="F943" s="22"/>
      <c r="G943" s="22"/>
      <c r="H943" s="22"/>
      <c r="I943" s="22"/>
    </row>
    <row r="944" spans="6:9" ht="15.75" customHeight="1">
      <c r="F944" s="22"/>
      <c r="G944" s="22"/>
      <c r="H944" s="22"/>
      <c r="I944" s="22"/>
    </row>
    <row r="945" spans="6:9" ht="15.75" customHeight="1">
      <c r="F945" s="22"/>
      <c r="G945" s="22"/>
      <c r="H945" s="22"/>
      <c r="I945" s="22"/>
    </row>
    <row r="946" spans="6:9" ht="15.75" customHeight="1">
      <c r="F946" s="22"/>
      <c r="G946" s="22"/>
      <c r="H946" s="22"/>
      <c r="I946" s="22"/>
    </row>
    <row r="947" spans="6:9" ht="15.75" customHeight="1">
      <c r="F947" s="22"/>
      <c r="G947" s="22"/>
      <c r="H947" s="22"/>
      <c r="I947" s="22"/>
    </row>
    <row r="948" spans="6:9" ht="15.75" customHeight="1">
      <c r="F948" s="22"/>
      <c r="G948" s="22"/>
      <c r="H948" s="22"/>
      <c r="I948" s="22"/>
    </row>
    <row r="949" spans="6:9" ht="15.75" customHeight="1">
      <c r="F949" s="22"/>
      <c r="G949" s="22"/>
      <c r="H949" s="22"/>
      <c r="I949" s="22"/>
    </row>
    <row r="950" spans="6:9" ht="15.75" customHeight="1">
      <c r="F950" s="22"/>
      <c r="G950" s="22"/>
      <c r="H950" s="22"/>
      <c r="I950" s="22"/>
    </row>
    <row r="951" spans="6:9" ht="15.75" customHeight="1">
      <c r="F951" s="22"/>
      <c r="G951" s="22"/>
      <c r="H951" s="22"/>
      <c r="I951" s="22"/>
    </row>
    <row r="952" spans="6:9" ht="15.75" customHeight="1">
      <c r="F952" s="22"/>
      <c r="G952" s="22"/>
      <c r="H952" s="22"/>
      <c r="I952" s="22"/>
    </row>
    <row r="953" spans="6:9" ht="15.75" customHeight="1">
      <c r="F953" s="22"/>
      <c r="G953" s="22"/>
      <c r="H953" s="22"/>
      <c r="I953" s="22"/>
    </row>
    <row r="954" spans="6:9" ht="15.75" customHeight="1">
      <c r="F954" s="22"/>
      <c r="G954" s="22"/>
      <c r="H954" s="22"/>
      <c r="I954" s="22"/>
    </row>
    <row r="955" spans="6:9" ht="15.75" customHeight="1">
      <c r="F955" s="22"/>
      <c r="G955" s="22"/>
      <c r="H955" s="22"/>
      <c r="I955" s="22"/>
    </row>
    <row r="956" spans="6:9" ht="15.75" customHeight="1">
      <c r="F956" s="22"/>
      <c r="G956" s="22"/>
      <c r="H956" s="22"/>
      <c r="I956" s="22"/>
    </row>
    <row r="957" spans="6:9" ht="15.75" customHeight="1">
      <c r="F957" s="22"/>
      <c r="G957" s="22"/>
      <c r="H957" s="22"/>
      <c r="I957" s="22"/>
    </row>
    <row r="958" spans="6:9" ht="15.75" customHeight="1">
      <c r="F958" s="22"/>
      <c r="G958" s="22"/>
      <c r="H958" s="22"/>
      <c r="I958" s="22"/>
    </row>
    <row r="959" spans="6:9" ht="15.75" customHeight="1">
      <c r="F959" s="22"/>
      <c r="G959" s="22"/>
      <c r="H959" s="22"/>
      <c r="I959" s="22"/>
    </row>
    <row r="960" spans="6:9" ht="15.75" customHeight="1">
      <c r="F960" s="22"/>
      <c r="G960" s="22"/>
      <c r="H960" s="22"/>
      <c r="I960" s="22"/>
    </row>
    <row r="961" spans="6:9" ht="15.75" customHeight="1">
      <c r="F961" s="22"/>
      <c r="G961" s="22"/>
      <c r="H961" s="22"/>
      <c r="I961" s="22"/>
    </row>
    <row r="962" spans="6:9" ht="15.75" customHeight="1">
      <c r="F962" s="22"/>
      <c r="G962" s="22"/>
      <c r="H962" s="22"/>
      <c r="I962" s="22"/>
    </row>
    <row r="963" spans="6:9" ht="15.75" customHeight="1">
      <c r="F963" s="22"/>
      <c r="G963" s="22"/>
      <c r="H963" s="22"/>
      <c r="I963" s="22"/>
    </row>
    <row r="964" spans="6:9" ht="15.75" customHeight="1">
      <c r="F964" s="22"/>
      <c r="G964" s="22"/>
      <c r="H964" s="22"/>
      <c r="I964" s="22"/>
    </row>
    <row r="965" spans="6:9" ht="15.75" customHeight="1">
      <c r="F965" s="22"/>
      <c r="G965" s="22"/>
      <c r="H965" s="22"/>
      <c r="I965" s="22"/>
    </row>
    <row r="966" spans="6:9" ht="15.75" customHeight="1">
      <c r="F966" s="22"/>
      <c r="G966" s="22"/>
      <c r="H966" s="22"/>
      <c r="I966" s="22"/>
    </row>
    <row r="967" spans="6:9" ht="15.75" customHeight="1">
      <c r="F967" s="22"/>
      <c r="G967" s="22"/>
      <c r="H967" s="22"/>
      <c r="I967" s="22"/>
    </row>
    <row r="968" spans="6:9" ht="15.75" customHeight="1">
      <c r="F968" s="22"/>
      <c r="G968" s="22"/>
      <c r="H968" s="22"/>
      <c r="I968" s="22"/>
    </row>
    <row r="969" spans="6:9" ht="15.75" customHeight="1">
      <c r="F969" s="22"/>
      <c r="G969" s="22"/>
      <c r="H969" s="22"/>
      <c r="I969" s="22"/>
    </row>
    <row r="970" spans="6:9" ht="15.75" customHeight="1">
      <c r="F970" s="22"/>
      <c r="G970" s="22"/>
      <c r="H970" s="22"/>
      <c r="I970" s="22"/>
    </row>
    <row r="971" spans="6:9" ht="15.75" customHeight="1">
      <c r="F971" s="22"/>
      <c r="G971" s="22"/>
      <c r="H971" s="22"/>
      <c r="I971" s="22"/>
    </row>
    <row r="972" spans="6:9" ht="15.75" customHeight="1">
      <c r="F972" s="22"/>
      <c r="G972" s="22"/>
      <c r="H972" s="22"/>
      <c r="I972" s="22"/>
    </row>
    <row r="973" spans="6:9" ht="15.75" customHeight="1">
      <c r="F973" s="22"/>
      <c r="G973" s="22"/>
      <c r="H973" s="22"/>
      <c r="I973" s="22"/>
    </row>
    <row r="974" spans="6:9" ht="15.75" customHeight="1">
      <c r="F974" s="22"/>
      <c r="G974" s="22"/>
      <c r="H974" s="22"/>
      <c r="I974" s="22"/>
    </row>
    <row r="975" spans="6:9" ht="15.75" customHeight="1">
      <c r="F975" s="22"/>
      <c r="G975" s="22"/>
      <c r="H975" s="22"/>
      <c r="I975" s="22"/>
    </row>
    <row r="976" spans="6:9" ht="15.75" customHeight="1">
      <c r="F976" s="22"/>
      <c r="G976" s="22"/>
      <c r="H976" s="22"/>
      <c r="I976" s="22"/>
    </row>
    <row r="977" spans="6:9" ht="15.75" customHeight="1">
      <c r="F977" s="22"/>
      <c r="G977" s="22"/>
      <c r="H977" s="22"/>
      <c r="I977" s="22"/>
    </row>
    <row r="978" spans="6:9" ht="15.75" customHeight="1">
      <c r="F978" s="22"/>
      <c r="G978" s="22"/>
      <c r="H978" s="22"/>
      <c r="I978" s="22"/>
    </row>
    <row r="979" spans="6:9" ht="15.75" customHeight="1">
      <c r="F979" s="22"/>
      <c r="G979" s="22"/>
      <c r="H979" s="22"/>
      <c r="I979" s="22"/>
    </row>
    <row r="980" spans="6:9" ht="15.75" customHeight="1">
      <c r="F980" s="22"/>
      <c r="G980" s="22"/>
      <c r="H980" s="22"/>
      <c r="I980" s="22"/>
    </row>
    <row r="981" spans="6:9" ht="15.75" customHeight="1">
      <c r="F981" s="22"/>
      <c r="G981" s="22"/>
      <c r="H981" s="22"/>
      <c r="I981" s="22"/>
    </row>
    <row r="982" spans="6:9" ht="15.75" customHeight="1">
      <c r="F982" s="22"/>
      <c r="G982" s="22"/>
      <c r="H982" s="22"/>
      <c r="I982" s="22"/>
    </row>
    <row r="983" spans="6:9" ht="15.75" customHeight="1">
      <c r="F983" s="22"/>
      <c r="G983" s="22"/>
      <c r="H983" s="22"/>
      <c r="I983" s="22"/>
    </row>
    <row r="984" spans="6:9" ht="15.75" customHeight="1">
      <c r="F984" s="22"/>
      <c r="G984" s="22"/>
      <c r="H984" s="22"/>
      <c r="I984" s="22"/>
    </row>
    <row r="985" spans="6:9" ht="15.75" customHeight="1">
      <c r="F985" s="22"/>
      <c r="G985" s="22"/>
      <c r="H985" s="22"/>
      <c r="I985" s="22"/>
    </row>
    <row r="986" spans="6:9" ht="15.75" customHeight="1">
      <c r="F986" s="22"/>
      <c r="G986" s="22"/>
      <c r="H986" s="22"/>
      <c r="I986" s="22"/>
    </row>
    <row r="987" spans="6:9" ht="15.75" customHeight="1">
      <c r="F987" s="22"/>
      <c r="G987" s="22"/>
      <c r="H987" s="22"/>
      <c r="I987" s="22"/>
    </row>
    <row r="988" spans="6:9" ht="15.75" customHeight="1">
      <c r="F988" s="22"/>
      <c r="G988" s="22"/>
      <c r="H988" s="22"/>
      <c r="I988" s="22"/>
    </row>
    <row r="989" spans="6:9" ht="15.75" customHeight="1">
      <c r="F989" s="22"/>
      <c r="G989" s="22"/>
      <c r="H989" s="22"/>
      <c r="I989" s="22"/>
    </row>
    <row r="990" spans="6:9" ht="15.75" customHeight="1">
      <c r="F990" s="22"/>
      <c r="G990" s="22"/>
      <c r="H990" s="22"/>
      <c r="I990" s="22"/>
    </row>
    <row r="991" spans="6:9" ht="15.75" customHeight="1">
      <c r="F991" s="22"/>
      <c r="G991" s="22"/>
      <c r="H991" s="22"/>
      <c r="I991" s="22"/>
    </row>
    <row r="992" spans="6:9" ht="15.75" customHeight="1">
      <c r="F992" s="22"/>
      <c r="G992" s="22"/>
      <c r="H992" s="22"/>
      <c r="I992" s="22"/>
    </row>
    <row r="993" spans="6:9" ht="15.75" customHeight="1">
      <c r="F993" s="22"/>
      <c r="G993" s="22"/>
      <c r="H993" s="22"/>
      <c r="I993" s="22"/>
    </row>
    <row r="994" spans="6:9" ht="15.75" customHeight="1">
      <c r="F994" s="22"/>
      <c r="G994" s="22"/>
      <c r="H994" s="22"/>
      <c r="I994" s="22"/>
    </row>
    <row r="995" spans="6:9" ht="15.75" customHeight="1">
      <c r="F995" s="22"/>
      <c r="G995" s="22"/>
      <c r="H995" s="22"/>
      <c r="I995" s="22"/>
    </row>
    <row r="996" spans="6:9" ht="15.75" customHeight="1">
      <c r="F996" s="22"/>
      <c r="G996" s="22"/>
      <c r="H996" s="22"/>
      <c r="I996" s="22"/>
    </row>
    <row r="997" spans="6:9" ht="15.75" customHeight="1">
      <c r="F997" s="22"/>
      <c r="G997" s="22"/>
      <c r="H997" s="22"/>
      <c r="I997" s="22"/>
    </row>
    <row r="998" spans="6:9" ht="15.75" customHeight="1">
      <c r="F998" s="22"/>
      <c r="G998" s="22"/>
      <c r="H998" s="22"/>
      <c r="I998" s="22"/>
    </row>
    <row r="999" spans="6:9" ht="15.75" customHeight="1">
      <c r="F999" s="22"/>
      <c r="G999" s="22"/>
      <c r="H999" s="22"/>
      <c r="I999" s="22"/>
    </row>
    <row r="1000" spans="6:9" ht="15.75" customHeight="1">
      <c r="F1000" s="22"/>
      <c r="G1000" s="22"/>
      <c r="H1000" s="22"/>
      <c r="I1000" s="22"/>
    </row>
  </sheetData>
  <mergeCells count="323">
    <mergeCell ref="G31:G32"/>
    <mergeCell ref="B33:B34"/>
    <mergeCell ref="C33:C34"/>
    <mergeCell ref="D33:D34"/>
    <mergeCell ref="E33:E34"/>
    <mergeCell ref="F33:F34"/>
    <mergeCell ref="G33:G34"/>
    <mergeCell ref="D35:D36"/>
    <mergeCell ref="G35:G36"/>
    <mergeCell ref="A5:A24"/>
    <mergeCell ref="B5:B6"/>
    <mergeCell ref="C5:C6"/>
    <mergeCell ref="D5:D6"/>
    <mergeCell ref="E5:E6"/>
    <mergeCell ref="E29:E30"/>
    <mergeCell ref="F29:F30"/>
    <mergeCell ref="D23:D24"/>
    <mergeCell ref="E23:E24"/>
    <mergeCell ref="D27:D28"/>
    <mergeCell ref="E27:E28"/>
    <mergeCell ref="F27:F28"/>
    <mergeCell ref="D29:D30"/>
    <mergeCell ref="E55:E56"/>
    <mergeCell ref="F55:F56"/>
    <mergeCell ref="G55:G56"/>
    <mergeCell ref="D49:D50"/>
    <mergeCell ref="E49:E50"/>
    <mergeCell ref="F49:F50"/>
    <mergeCell ref="G49:G50"/>
    <mergeCell ref="E53:E54"/>
    <mergeCell ref="F53:F54"/>
    <mergeCell ref="G53:G54"/>
    <mergeCell ref="E35:E36"/>
    <mergeCell ref="F35:F36"/>
    <mergeCell ref="D37:D38"/>
    <mergeCell ref="E37:E38"/>
    <mergeCell ref="F37:F38"/>
    <mergeCell ref="G37:G38"/>
    <mergeCell ref="G39:G40"/>
    <mergeCell ref="F47:F48"/>
    <mergeCell ref="G47:G48"/>
    <mergeCell ref="D39:D40"/>
    <mergeCell ref="D41:D42"/>
    <mergeCell ref="E41:E42"/>
    <mergeCell ref="F41:F42"/>
    <mergeCell ref="G41:G42"/>
    <mergeCell ref="D47:D48"/>
    <mergeCell ref="E47:E48"/>
    <mergeCell ref="H41:H42"/>
    <mergeCell ref="H47:H48"/>
    <mergeCell ref="I47:I48"/>
    <mergeCell ref="H49:H50"/>
    <mergeCell ref="I49:I50"/>
    <mergeCell ref="H53:H54"/>
    <mergeCell ref="I53:I54"/>
    <mergeCell ref="D17:D18"/>
    <mergeCell ref="E17:E18"/>
    <mergeCell ref="F17:F18"/>
    <mergeCell ref="G17:G18"/>
    <mergeCell ref="D19:D20"/>
    <mergeCell ref="E19:E20"/>
    <mergeCell ref="F19:F20"/>
    <mergeCell ref="G19:G20"/>
    <mergeCell ref="D21:D22"/>
    <mergeCell ref="E21:E22"/>
    <mergeCell ref="H21:H22"/>
    <mergeCell ref="I21:I22"/>
    <mergeCell ref="H23:H24"/>
    <mergeCell ref="I23:I24"/>
    <mergeCell ref="I27:I28"/>
    <mergeCell ref="E39:E40"/>
    <mergeCell ref="F39:F40"/>
    <mergeCell ref="B17:B18"/>
    <mergeCell ref="C17:C18"/>
    <mergeCell ref="H27:H28"/>
    <mergeCell ref="H29:H30"/>
    <mergeCell ref="I29:I30"/>
    <mergeCell ref="H31:H32"/>
    <mergeCell ref="I31:I32"/>
    <mergeCell ref="H33:H34"/>
    <mergeCell ref="I33:I34"/>
    <mergeCell ref="B19:B20"/>
    <mergeCell ref="C19:C20"/>
    <mergeCell ref="B21:B22"/>
    <mergeCell ref="C21:C22"/>
    <mergeCell ref="F21:F22"/>
    <mergeCell ref="G21:G22"/>
    <mergeCell ref="F23:F24"/>
    <mergeCell ref="G23:G24"/>
    <mergeCell ref="G27:G28"/>
    <mergeCell ref="G29:G30"/>
    <mergeCell ref="B31:B32"/>
    <mergeCell ref="C31:C32"/>
    <mergeCell ref="D31:D32"/>
    <mergeCell ref="E31:E32"/>
    <mergeCell ref="F31:F32"/>
    <mergeCell ref="B13:B14"/>
    <mergeCell ref="C13:C14"/>
    <mergeCell ref="D13:D14"/>
    <mergeCell ref="E13:E14"/>
    <mergeCell ref="F13:F14"/>
    <mergeCell ref="G13:G14"/>
    <mergeCell ref="B15:B16"/>
    <mergeCell ref="C15:C16"/>
    <mergeCell ref="D15:D16"/>
    <mergeCell ref="E15:E16"/>
    <mergeCell ref="F15:F16"/>
    <mergeCell ref="G15:G16"/>
    <mergeCell ref="B9:B10"/>
    <mergeCell ref="C9:C10"/>
    <mergeCell ref="D9:D10"/>
    <mergeCell ref="E9:E10"/>
    <mergeCell ref="F9:F10"/>
    <mergeCell ref="G9:G10"/>
    <mergeCell ref="H9:H10"/>
    <mergeCell ref="I9:I10"/>
    <mergeCell ref="B11:B12"/>
    <mergeCell ref="C11:C12"/>
    <mergeCell ref="D11:D12"/>
    <mergeCell ref="E11:E12"/>
    <mergeCell ref="F11:F12"/>
    <mergeCell ref="G11:G12"/>
    <mergeCell ref="H11:H12"/>
    <mergeCell ref="I11:I12"/>
    <mergeCell ref="F5:F6"/>
    <mergeCell ref="G5:G6"/>
    <mergeCell ref="H5:H6"/>
    <mergeCell ref="I5:I6"/>
    <mergeCell ref="B7:B8"/>
    <mergeCell ref="C7:C8"/>
    <mergeCell ref="D7:D8"/>
    <mergeCell ref="E7:E8"/>
    <mergeCell ref="H7:H8"/>
    <mergeCell ref="I7:I8"/>
    <mergeCell ref="F7:F8"/>
    <mergeCell ref="G7:G8"/>
    <mergeCell ref="AN2:AN4"/>
    <mergeCell ref="AO2:AO4"/>
    <mergeCell ref="K1:L1"/>
    <mergeCell ref="A2:A4"/>
    <mergeCell ref="B2:B4"/>
    <mergeCell ref="C2:C4"/>
    <mergeCell ref="D2:D4"/>
    <mergeCell ref="E2:E4"/>
    <mergeCell ref="L2:L4"/>
    <mergeCell ref="F2:F4"/>
    <mergeCell ref="G2:G4"/>
    <mergeCell ref="G82:G83"/>
    <mergeCell ref="H82:H83"/>
    <mergeCell ref="I82:I83"/>
    <mergeCell ref="H2:H4"/>
    <mergeCell ref="I2:I4"/>
    <mergeCell ref="J2:J4"/>
    <mergeCell ref="K2:K4"/>
    <mergeCell ref="AL1:AL4"/>
    <mergeCell ref="AM2:AM4"/>
    <mergeCell ref="H13:H14"/>
    <mergeCell ref="I13:I14"/>
    <mergeCell ref="H15:H16"/>
    <mergeCell ref="I15:I16"/>
    <mergeCell ref="H17:H18"/>
    <mergeCell ref="I17:I18"/>
    <mergeCell ref="H19:H20"/>
    <mergeCell ref="I19:I20"/>
    <mergeCell ref="H35:H36"/>
    <mergeCell ref="I35:I36"/>
    <mergeCell ref="H37:H38"/>
    <mergeCell ref="I37:I38"/>
    <mergeCell ref="H39:H40"/>
    <mergeCell ref="I39:I40"/>
    <mergeCell ref="I41:I42"/>
    <mergeCell ref="G74:G75"/>
    <mergeCell ref="H74:H75"/>
    <mergeCell ref="I74:I75"/>
    <mergeCell ref="D76:D77"/>
    <mergeCell ref="I76:I77"/>
    <mergeCell ref="E76:E77"/>
    <mergeCell ref="F76:F77"/>
    <mergeCell ref="E80:E81"/>
    <mergeCell ref="F80:F81"/>
    <mergeCell ref="G80:G81"/>
    <mergeCell ref="H80:H81"/>
    <mergeCell ref="I80:I81"/>
    <mergeCell ref="D80:D81"/>
    <mergeCell ref="I94:I95"/>
    <mergeCell ref="D96:D97"/>
    <mergeCell ref="I96:I97"/>
    <mergeCell ref="G67:G68"/>
    <mergeCell ref="H67:H68"/>
    <mergeCell ref="D65:D66"/>
    <mergeCell ref="E65:E66"/>
    <mergeCell ref="F65:F66"/>
    <mergeCell ref="G65:G66"/>
    <mergeCell ref="H65:H66"/>
    <mergeCell ref="I65:I66"/>
    <mergeCell ref="I67:I68"/>
    <mergeCell ref="D67:D68"/>
    <mergeCell ref="D70:D71"/>
    <mergeCell ref="E70:E71"/>
    <mergeCell ref="F70:F71"/>
    <mergeCell ref="G70:G71"/>
    <mergeCell ref="H70:H71"/>
    <mergeCell ref="I70:I71"/>
    <mergeCell ref="G76:G77"/>
    <mergeCell ref="H76:H77"/>
    <mergeCell ref="D74:D75"/>
    <mergeCell ref="E74:E75"/>
    <mergeCell ref="F74:F75"/>
    <mergeCell ref="E96:E97"/>
    <mergeCell ref="F96:F97"/>
    <mergeCell ref="G96:G97"/>
    <mergeCell ref="H96:H97"/>
    <mergeCell ref="D94:D95"/>
    <mergeCell ref="E94:E95"/>
    <mergeCell ref="F94:F95"/>
    <mergeCell ref="G94:G95"/>
    <mergeCell ref="H94:H95"/>
    <mergeCell ref="E90:E91"/>
    <mergeCell ref="F90:F91"/>
    <mergeCell ref="G90:G91"/>
    <mergeCell ref="H90:H91"/>
    <mergeCell ref="I90:I91"/>
    <mergeCell ref="D90:D91"/>
    <mergeCell ref="D92:D93"/>
    <mergeCell ref="E92:E93"/>
    <mergeCell ref="F92:F93"/>
    <mergeCell ref="G92:G93"/>
    <mergeCell ref="H92:H93"/>
    <mergeCell ref="I92:I93"/>
    <mergeCell ref="G86:G87"/>
    <mergeCell ref="H86:H87"/>
    <mergeCell ref="D84:D85"/>
    <mergeCell ref="E84:E85"/>
    <mergeCell ref="F84:F85"/>
    <mergeCell ref="G84:G85"/>
    <mergeCell ref="H84:H85"/>
    <mergeCell ref="I84:I85"/>
    <mergeCell ref="D86:D87"/>
    <mergeCell ref="I86:I87"/>
    <mergeCell ref="E86:E87"/>
    <mergeCell ref="F86:F87"/>
    <mergeCell ref="C90:C91"/>
    <mergeCell ref="C92:C93"/>
    <mergeCell ref="C94:C95"/>
    <mergeCell ref="C96:C97"/>
    <mergeCell ref="B23:B24"/>
    <mergeCell ref="C23:C24"/>
    <mergeCell ref="A25:A77"/>
    <mergeCell ref="B27:B28"/>
    <mergeCell ref="C27:C28"/>
    <mergeCell ref="B29:B30"/>
    <mergeCell ref="C29:C30"/>
    <mergeCell ref="B94:B95"/>
    <mergeCell ref="B96:B97"/>
    <mergeCell ref="A78:A97"/>
    <mergeCell ref="B80:B81"/>
    <mergeCell ref="B82:B83"/>
    <mergeCell ref="B84:B85"/>
    <mergeCell ref="B86:B87"/>
    <mergeCell ref="B90:B91"/>
    <mergeCell ref="B92:B93"/>
    <mergeCell ref="B61:B62"/>
    <mergeCell ref="C61:C62"/>
    <mergeCell ref="B63:B64"/>
    <mergeCell ref="C63:C64"/>
    <mergeCell ref="E67:E68"/>
    <mergeCell ref="F67:F68"/>
    <mergeCell ref="C37:C38"/>
    <mergeCell ref="B39:B40"/>
    <mergeCell ref="C39:C40"/>
    <mergeCell ref="C80:C81"/>
    <mergeCell ref="C82:C83"/>
    <mergeCell ref="C84:C85"/>
    <mergeCell ref="C86:C87"/>
    <mergeCell ref="B65:B66"/>
    <mergeCell ref="C65:C66"/>
    <mergeCell ref="B67:B68"/>
    <mergeCell ref="C67:C68"/>
    <mergeCell ref="B70:B71"/>
    <mergeCell ref="C70:C71"/>
    <mergeCell ref="B74:B75"/>
    <mergeCell ref="C74:C75"/>
    <mergeCell ref="B76:B77"/>
    <mergeCell ref="C76:C77"/>
    <mergeCell ref="D82:D83"/>
    <mergeCell ref="E82:E83"/>
    <mergeCell ref="F82:F83"/>
    <mergeCell ref="D53:D54"/>
    <mergeCell ref="D55:D56"/>
    <mergeCell ref="B35:B36"/>
    <mergeCell ref="C35:C36"/>
    <mergeCell ref="B41:B42"/>
    <mergeCell ref="C41:C42"/>
    <mergeCell ref="B47:B48"/>
    <mergeCell ref="C47:C48"/>
    <mergeCell ref="B49:B50"/>
    <mergeCell ref="C49:C50"/>
    <mergeCell ref="B53:B54"/>
    <mergeCell ref="C53:C54"/>
    <mergeCell ref="B55:B56"/>
    <mergeCell ref="C55:C56"/>
    <mergeCell ref="E61:E62"/>
    <mergeCell ref="F61:F62"/>
    <mergeCell ref="G61:G62"/>
    <mergeCell ref="H61:H62"/>
    <mergeCell ref="I61:I62"/>
    <mergeCell ref="D61:D62"/>
    <mergeCell ref="D63:D64"/>
    <mergeCell ref="E63:E64"/>
    <mergeCell ref="F63:F64"/>
    <mergeCell ref="G63:G64"/>
    <mergeCell ref="H63:H64"/>
    <mergeCell ref="I63:I64"/>
    <mergeCell ref="B57:B58"/>
    <mergeCell ref="C57:C58"/>
    <mergeCell ref="D57:D58"/>
    <mergeCell ref="E57:E58"/>
    <mergeCell ref="F57:F58"/>
    <mergeCell ref="G57:G58"/>
    <mergeCell ref="H57:H58"/>
    <mergeCell ref="I57:I58"/>
    <mergeCell ref="H55:H56"/>
    <mergeCell ref="I55:I56"/>
  </mergeCells>
  <dataValidations count="4">
    <dataValidation type="date" operator="greaterThanOrEqual" allowBlank="1" showInputMessage="1" showErrorMessage="1" prompt="Insert date_x000a_(dd/mm/yyyy)" sqref="K27:K42 K47:K50 K53:K58 K61:K68 K70:K71 K74:K77 K80:K87 K90:K97" xr:uid="{00000000-0002-0000-0300-000000000000}">
      <formula1>39814</formula1>
    </dataValidation>
    <dataValidation type="decimal" operator="equal" allowBlank="1" showErrorMessage="1" sqref="H1 H5 H7 H9 H11 H13 H15 H17 H19 H21 H23 H27 H29 H31 H33 H35 H37 H39 H41 H47 H49 H53 H55 H57 H61 H63 H65 H67 H70 H74 H76 H80 H82 H84 H86 H90 H92 H94 H96 F98:F1000 H98:H1000" xr:uid="{00000000-0002-0000-0300-000001000000}">
      <formula1>9849494984</formula1>
    </dataValidation>
    <dataValidation type="list" allowBlank="1" showErrorMessage="1" sqref="I5 I7 I9 I11 I13 I15 I17 I19 I21 I23 I27 I29 I31 I33 I35 I37 I39 I41 I47 I49 I53 I55 I57 I61 I63 I65 I67 I70 I74 I76 I80 I82 I84 I86 I90 I92 I94 I96 I99:I1000" xr:uid="{00000000-0002-0000-0300-000002000000}">
      <formula1>"Time-based activities,Activities ahead of schedule,Late activities,Completed activities"</formula1>
    </dataValidation>
    <dataValidation type="date" operator="greaterThanOrEqual" allowBlank="1" showInputMessage="1" showErrorMessage="1" prompt="Insert date_x000a_(dd/mm/yyyy)" sqref="L27 L39 L41 L47 L49 L61 L63:L68 L70:L71 L74:L77 L80:L87 L90:L97" xr:uid="{00000000-0002-0000-0300-000003000000}">
      <formula1>K27</formula1>
    </dataValidation>
  </dataValidations>
  <pageMargins left="0.7" right="0.7" top="0.75" bottom="0.75" header="0" footer="0"/>
  <pageSetup orientation="portrait"/>
  <colBreaks count="1" manualBreakCount="1">
    <brk id="17" man="1"/>
  </colBreaks>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F1000"/>
  <sheetViews>
    <sheetView topLeftCell="A5" workbookViewId="0">
      <pane xSplit="3" topLeftCell="I1" activePane="topRight" state="frozen"/>
      <selection pane="topRight" activeCell="K6" sqref="K6:K9"/>
    </sheetView>
  </sheetViews>
  <sheetFormatPr defaultColWidth="12.6640625" defaultRowHeight="15" customHeight="1"/>
  <cols>
    <col min="1" max="2" width="18.88671875" customWidth="1"/>
    <col min="3" max="3" width="51.109375" style="361" customWidth="1"/>
    <col min="4" max="4" width="53.21875" style="361" customWidth="1"/>
    <col min="5" max="5" width="45.33203125" style="361" customWidth="1"/>
    <col min="6" max="10" width="18.88671875" customWidth="1"/>
    <col min="11" max="11" width="18.88671875" style="361" customWidth="1"/>
    <col min="12" max="12" width="18.88671875" customWidth="1"/>
    <col min="13" max="13" width="17" customWidth="1"/>
    <col min="14" max="14" width="17" style="361" customWidth="1"/>
    <col min="15" max="15" width="17" customWidth="1"/>
    <col min="16" max="16" width="17" style="361" customWidth="1"/>
    <col min="17" max="19" width="17" customWidth="1"/>
    <col min="20" max="20" width="0.6640625" customWidth="1"/>
    <col min="21" max="21" width="25.21875" customWidth="1"/>
  </cols>
  <sheetData>
    <row r="1" spans="1:32" ht="15.75" customHeight="1">
      <c r="A1" s="155" t="s">
        <v>205</v>
      </c>
      <c r="B1" s="155"/>
      <c r="C1" s="360"/>
      <c r="D1" s="360"/>
      <c r="E1" s="360"/>
      <c r="F1" s="155"/>
      <c r="G1" s="155"/>
      <c r="H1" s="155"/>
      <c r="I1" s="22"/>
      <c r="J1" s="2"/>
      <c r="M1" s="156"/>
      <c r="N1" s="366"/>
      <c r="O1" s="156"/>
      <c r="P1" s="366"/>
      <c r="Q1" s="156"/>
    </row>
    <row r="2" spans="1:32" ht="6.75" customHeight="1"/>
    <row r="3" spans="1:32" ht="15.75" customHeight="1">
      <c r="A3" s="157" t="s">
        <v>206</v>
      </c>
      <c r="B3" s="158"/>
      <c r="C3" s="362"/>
      <c r="D3" s="362"/>
      <c r="E3" s="365"/>
      <c r="F3" s="159"/>
      <c r="G3" s="159"/>
      <c r="H3" s="159"/>
      <c r="I3" s="159"/>
      <c r="J3" s="159"/>
      <c r="K3" s="365"/>
      <c r="L3" s="160"/>
      <c r="M3" s="161"/>
      <c r="N3" s="367"/>
      <c r="O3" s="161"/>
      <c r="P3" s="367"/>
      <c r="Q3" s="161"/>
      <c r="R3" s="161"/>
      <c r="S3" s="162"/>
      <c r="U3" s="6" t="s">
        <v>6</v>
      </c>
    </row>
    <row r="4" spans="1:32" ht="76.5" customHeight="1">
      <c r="A4" s="163" t="s">
        <v>207</v>
      </c>
      <c r="B4" s="163" t="s">
        <v>208</v>
      </c>
      <c r="C4" s="164" t="s">
        <v>209</v>
      </c>
      <c r="D4" s="163" t="s">
        <v>210</v>
      </c>
      <c r="E4" s="163" t="s">
        <v>211</v>
      </c>
      <c r="F4" s="163" t="s">
        <v>212</v>
      </c>
      <c r="G4" s="163" t="s">
        <v>213</v>
      </c>
      <c r="H4" s="165" t="s">
        <v>214</v>
      </c>
      <c r="I4" s="165" t="s">
        <v>215</v>
      </c>
      <c r="J4" s="166" t="s">
        <v>216</v>
      </c>
      <c r="K4" s="166" t="s">
        <v>217</v>
      </c>
      <c r="L4" s="167" t="s">
        <v>218</v>
      </c>
      <c r="M4" s="167" t="s">
        <v>219</v>
      </c>
      <c r="N4" s="167" t="s">
        <v>220</v>
      </c>
      <c r="O4" s="167" t="s">
        <v>221</v>
      </c>
      <c r="P4" s="167" t="s">
        <v>222</v>
      </c>
      <c r="Q4" s="167" t="s">
        <v>223</v>
      </c>
      <c r="R4" s="167" t="s">
        <v>224</v>
      </c>
      <c r="S4" s="167" t="s">
        <v>225</v>
      </c>
      <c r="T4" s="22"/>
      <c r="U4" s="20"/>
      <c r="V4" s="22"/>
      <c r="W4" s="22"/>
      <c r="X4" s="22"/>
      <c r="Y4" s="22"/>
      <c r="Z4" s="22"/>
      <c r="AA4" s="22"/>
      <c r="AB4" s="22"/>
      <c r="AC4" s="22"/>
      <c r="AD4" s="22"/>
      <c r="AE4" s="22"/>
      <c r="AF4" s="22"/>
    </row>
    <row r="5" spans="1:32" ht="61.8" customHeight="1">
      <c r="A5" s="168" t="s">
        <v>226</v>
      </c>
      <c r="B5" s="168" t="s">
        <v>227</v>
      </c>
      <c r="C5" s="169" t="s">
        <v>228</v>
      </c>
      <c r="D5" s="168" t="s">
        <v>331</v>
      </c>
      <c r="E5" s="169" t="s">
        <v>229</v>
      </c>
      <c r="F5" s="168" t="s">
        <v>230</v>
      </c>
      <c r="G5" s="170" t="s">
        <v>231</v>
      </c>
      <c r="H5" s="168" t="s">
        <v>232</v>
      </c>
      <c r="I5" s="168" t="s">
        <v>233</v>
      </c>
      <c r="J5" s="169" t="s">
        <v>234</v>
      </c>
      <c r="K5" s="169" t="s">
        <v>235</v>
      </c>
      <c r="L5" s="171" t="s">
        <v>236</v>
      </c>
      <c r="M5" s="172" t="s">
        <v>237</v>
      </c>
      <c r="N5" s="172" t="s">
        <v>238</v>
      </c>
      <c r="O5" s="172" t="s">
        <v>239</v>
      </c>
      <c r="P5" s="172" t="s">
        <v>240</v>
      </c>
      <c r="Q5" s="172" t="s">
        <v>241</v>
      </c>
      <c r="R5" s="172" t="s">
        <v>242</v>
      </c>
      <c r="S5" s="172" t="s">
        <v>243</v>
      </c>
      <c r="T5" s="11"/>
      <c r="U5" s="10"/>
      <c r="V5" s="11"/>
      <c r="W5" s="11"/>
      <c r="X5" s="11"/>
      <c r="Y5" s="11"/>
      <c r="Z5" s="11"/>
      <c r="AA5" s="11"/>
      <c r="AB5" s="11"/>
      <c r="AC5" s="11"/>
      <c r="AD5" s="11"/>
      <c r="AE5" s="11"/>
      <c r="AF5" s="11"/>
    </row>
    <row r="6" spans="1:32" s="361" customFormat="1" ht="145.80000000000001" customHeight="1">
      <c r="A6" s="363" t="s">
        <v>333</v>
      </c>
      <c r="B6" s="363" t="s">
        <v>344</v>
      </c>
      <c r="C6" s="363" t="s">
        <v>332</v>
      </c>
      <c r="D6" s="201"/>
      <c r="E6" s="361" t="s">
        <v>334</v>
      </c>
      <c r="F6" s="361" t="s">
        <v>307</v>
      </c>
      <c r="H6" s="361" t="s">
        <v>335</v>
      </c>
      <c r="I6" s="361" t="s">
        <v>336</v>
      </c>
      <c r="J6" s="361" t="s">
        <v>304</v>
      </c>
      <c r="K6" s="361" t="s">
        <v>337</v>
      </c>
      <c r="M6" s="361" t="s">
        <v>338</v>
      </c>
      <c r="N6" s="361" t="s">
        <v>339</v>
      </c>
      <c r="O6" s="361" t="s">
        <v>340</v>
      </c>
      <c r="P6" s="361" t="s">
        <v>341</v>
      </c>
      <c r="Q6" s="363" t="s">
        <v>342</v>
      </c>
      <c r="S6" s="361" t="s">
        <v>338</v>
      </c>
      <c r="U6" s="364" t="s">
        <v>343</v>
      </c>
    </row>
    <row r="7" spans="1:32" ht="140.4" customHeight="1">
      <c r="A7" s="22" t="s">
        <v>333</v>
      </c>
      <c r="B7" s="22" t="s">
        <v>344</v>
      </c>
      <c r="C7" s="363" t="s">
        <v>345</v>
      </c>
      <c r="E7" s="361" t="s">
        <v>346</v>
      </c>
      <c r="F7" t="s">
        <v>307</v>
      </c>
      <c r="H7" s="361" t="s">
        <v>335</v>
      </c>
      <c r="I7" s="361" t="s">
        <v>336</v>
      </c>
      <c r="J7" s="361" t="s">
        <v>304</v>
      </c>
      <c r="K7" s="361" t="s">
        <v>347</v>
      </c>
      <c r="M7" s="361" t="s">
        <v>338</v>
      </c>
      <c r="N7" s="361" t="s">
        <v>339</v>
      </c>
      <c r="O7" s="361" t="s">
        <v>340</v>
      </c>
      <c r="P7" s="361" t="s">
        <v>341</v>
      </c>
      <c r="Q7" s="363" t="s">
        <v>342</v>
      </c>
      <c r="R7" s="361"/>
      <c r="S7" s="361" t="s">
        <v>338</v>
      </c>
      <c r="U7" s="24"/>
    </row>
    <row r="8" spans="1:32" ht="52.8">
      <c r="A8" s="22" t="s">
        <v>333</v>
      </c>
      <c r="B8" s="22" t="s">
        <v>349</v>
      </c>
      <c r="C8" s="363" t="s">
        <v>348</v>
      </c>
      <c r="E8" s="361" t="s">
        <v>350</v>
      </c>
      <c r="F8" t="s">
        <v>70</v>
      </c>
      <c r="H8" t="s">
        <v>351</v>
      </c>
      <c r="I8" t="s">
        <v>352</v>
      </c>
      <c r="J8" t="s">
        <v>353</v>
      </c>
      <c r="K8" s="361" t="s">
        <v>354</v>
      </c>
      <c r="M8" t="s">
        <v>355</v>
      </c>
      <c r="N8" s="361" t="s">
        <v>356</v>
      </c>
      <c r="O8" t="s">
        <v>357</v>
      </c>
      <c r="P8" s="361" t="s">
        <v>358</v>
      </c>
      <c r="Q8" s="22" t="s">
        <v>359</v>
      </c>
      <c r="R8" t="s">
        <v>360</v>
      </c>
      <c r="S8" t="s">
        <v>360</v>
      </c>
      <c r="U8" s="24"/>
    </row>
    <row r="9" spans="1:32" ht="39.6">
      <c r="A9" s="22" t="s">
        <v>333</v>
      </c>
      <c r="B9" s="22" t="s">
        <v>349</v>
      </c>
      <c r="C9" s="363" t="s">
        <v>361</v>
      </c>
      <c r="E9" s="361" t="s">
        <v>362</v>
      </c>
      <c r="F9" t="s">
        <v>70</v>
      </c>
      <c r="H9" t="s">
        <v>351</v>
      </c>
      <c r="I9" t="s">
        <v>363</v>
      </c>
      <c r="J9" t="s">
        <v>353</v>
      </c>
      <c r="K9" s="361" t="s">
        <v>364</v>
      </c>
      <c r="M9" t="s">
        <v>355</v>
      </c>
      <c r="N9" s="361" t="s">
        <v>364</v>
      </c>
      <c r="O9" t="s">
        <v>357</v>
      </c>
      <c r="P9" s="361" t="s">
        <v>365</v>
      </c>
      <c r="Q9" s="22" t="s">
        <v>359</v>
      </c>
      <c r="R9" t="s">
        <v>360</v>
      </c>
      <c r="S9" t="s">
        <v>360</v>
      </c>
      <c r="U9" s="24"/>
    </row>
    <row r="10" spans="1:32" ht="13.2">
      <c r="A10" s="22"/>
      <c r="B10" s="22"/>
      <c r="Q10" s="22"/>
      <c r="U10" s="24"/>
    </row>
    <row r="11" spans="1:32" ht="13.2">
      <c r="A11" s="22"/>
      <c r="B11" s="22"/>
      <c r="Q11" s="22"/>
    </row>
    <row r="12" spans="1:32" ht="13.2">
      <c r="A12" s="22"/>
      <c r="B12" s="22"/>
      <c r="Q12" s="22"/>
    </row>
    <row r="13" spans="1:32" ht="13.2">
      <c r="A13" s="22"/>
      <c r="B13" s="22"/>
      <c r="Q13" s="22"/>
    </row>
    <row r="14" spans="1:32" ht="13.2">
      <c r="A14" s="22"/>
      <c r="B14" s="22"/>
      <c r="Q14" s="22"/>
    </row>
    <row r="15" spans="1:32" ht="13.2">
      <c r="A15" s="22"/>
      <c r="B15" s="22"/>
      <c r="Q15" s="22"/>
    </row>
    <row r="16" spans="1:32" ht="13.2">
      <c r="A16" s="22"/>
      <c r="B16" s="22"/>
      <c r="Q16" s="22"/>
    </row>
    <row r="17" spans="1:17" ht="13.2">
      <c r="A17" s="22"/>
      <c r="B17" s="22"/>
      <c r="Q17" s="22"/>
    </row>
    <row r="18" spans="1:17" ht="13.2">
      <c r="A18" s="22"/>
      <c r="B18" s="22"/>
      <c r="Q18" s="22"/>
    </row>
    <row r="19" spans="1:17" ht="13.2">
      <c r="A19" s="22"/>
      <c r="B19" s="22"/>
      <c r="Q19" s="22"/>
    </row>
    <row r="20" spans="1:17" ht="13.2">
      <c r="A20" s="22"/>
      <c r="B20" s="22"/>
      <c r="Q20" s="22"/>
    </row>
    <row r="21" spans="1:17" ht="13.2">
      <c r="A21" s="22"/>
      <c r="B21" s="22"/>
      <c r="Q21" s="22"/>
    </row>
    <row r="22" spans="1:17" ht="13.2">
      <c r="A22" s="22"/>
      <c r="B22" s="22"/>
      <c r="Q22" s="22"/>
    </row>
    <row r="23" spans="1:17" ht="13.2">
      <c r="A23" s="22"/>
      <c r="B23" s="22"/>
      <c r="Q23" s="22"/>
    </row>
    <row r="24" spans="1:17" ht="13.2">
      <c r="A24" s="22"/>
      <c r="B24" s="22"/>
      <c r="Q24" s="22"/>
    </row>
    <row r="25" spans="1:17" ht="13.2">
      <c r="A25" s="22"/>
      <c r="B25" s="22"/>
      <c r="Q25" s="22"/>
    </row>
    <row r="26" spans="1:17" ht="13.2">
      <c r="A26" s="22"/>
      <c r="B26" s="22"/>
      <c r="Q26" s="22"/>
    </row>
    <row r="27" spans="1:17" ht="13.2">
      <c r="A27" s="22"/>
      <c r="B27" s="22"/>
      <c r="Q27" s="22"/>
    </row>
    <row r="28" spans="1:17" ht="13.2">
      <c r="A28" s="22"/>
      <c r="B28" s="22"/>
      <c r="Q28" s="22"/>
    </row>
    <row r="29" spans="1:17" ht="13.2">
      <c r="A29" s="22"/>
      <c r="B29" s="22"/>
      <c r="Q29" s="22"/>
    </row>
    <row r="30" spans="1:17" ht="13.2">
      <c r="A30" s="22"/>
      <c r="B30" s="22"/>
      <c r="Q30" s="22"/>
    </row>
    <row r="31" spans="1:17" ht="13.2">
      <c r="A31" s="22"/>
      <c r="B31" s="22"/>
      <c r="Q31" s="22"/>
    </row>
    <row r="32" spans="1:17" ht="13.2">
      <c r="A32" s="22"/>
      <c r="B32" s="22"/>
      <c r="Q32" s="22"/>
    </row>
    <row r="33" spans="1:17" ht="13.2">
      <c r="A33" s="22"/>
      <c r="B33" s="22"/>
      <c r="Q33" s="22"/>
    </row>
    <row r="34" spans="1:17" ht="13.2">
      <c r="A34" s="22"/>
      <c r="B34" s="22"/>
      <c r="Q34" s="22"/>
    </row>
    <row r="35" spans="1:17" ht="13.2">
      <c r="A35" s="22"/>
      <c r="B35" s="22"/>
      <c r="Q35" s="22"/>
    </row>
    <row r="36" spans="1:17" ht="13.2">
      <c r="A36" s="22"/>
      <c r="B36" s="22"/>
      <c r="Q36" s="22"/>
    </row>
    <row r="37" spans="1:17" ht="13.2">
      <c r="A37" s="22"/>
      <c r="B37" s="22"/>
      <c r="Q37" s="22"/>
    </row>
    <row r="38" spans="1:17" ht="13.2">
      <c r="A38" s="22"/>
      <c r="B38" s="22"/>
      <c r="Q38" s="22"/>
    </row>
    <row r="39" spans="1:17" ht="13.2">
      <c r="A39" s="22"/>
      <c r="B39" s="22"/>
      <c r="Q39" s="22"/>
    </row>
    <row r="40" spans="1:17" ht="13.2">
      <c r="A40" s="22"/>
      <c r="B40" s="22"/>
      <c r="Q40" s="22"/>
    </row>
    <row r="41" spans="1:17" ht="13.2">
      <c r="A41" s="22"/>
      <c r="B41" s="22"/>
      <c r="Q41" s="22"/>
    </row>
    <row r="42" spans="1:17" ht="13.2">
      <c r="A42" s="22"/>
      <c r="B42" s="22"/>
      <c r="Q42" s="22"/>
    </row>
    <row r="43" spans="1:17" ht="13.2">
      <c r="A43" s="22"/>
      <c r="B43" s="22"/>
      <c r="Q43" s="22"/>
    </row>
    <row r="44" spans="1:17" ht="13.2">
      <c r="A44" s="22"/>
      <c r="B44" s="22"/>
      <c r="Q44" s="22"/>
    </row>
    <row r="45" spans="1:17" ht="13.2">
      <c r="A45" s="22"/>
      <c r="B45" s="22"/>
      <c r="Q45" s="22"/>
    </row>
    <row r="46" spans="1:17" ht="13.2">
      <c r="A46" s="22"/>
      <c r="B46" s="22"/>
      <c r="Q46" s="22"/>
    </row>
    <row r="47" spans="1:17" ht="13.2">
      <c r="A47" s="22"/>
      <c r="B47" s="22"/>
      <c r="Q47" s="22"/>
    </row>
    <row r="48" spans="1:17" ht="13.2">
      <c r="A48" s="22"/>
      <c r="B48" s="22"/>
      <c r="Q48" s="22"/>
    </row>
    <row r="49" spans="1:17" ht="13.2">
      <c r="A49" s="22"/>
      <c r="B49" s="22"/>
      <c r="Q49" s="22"/>
    </row>
    <row r="50" spans="1:17" ht="13.2">
      <c r="A50" s="22"/>
      <c r="B50" s="22"/>
      <c r="Q50" s="22"/>
    </row>
    <row r="51" spans="1:17" ht="13.2">
      <c r="A51" s="22"/>
      <c r="B51" s="22"/>
      <c r="Q51" s="22"/>
    </row>
    <row r="52" spans="1:17" ht="13.2">
      <c r="A52" s="22"/>
      <c r="B52" s="22"/>
      <c r="Q52" s="22"/>
    </row>
    <row r="53" spans="1:17" ht="13.2">
      <c r="A53" s="22"/>
      <c r="B53" s="22"/>
      <c r="Q53" s="22"/>
    </row>
    <row r="54" spans="1:17" ht="13.2">
      <c r="A54" s="22"/>
      <c r="B54" s="22"/>
      <c r="Q54" s="22"/>
    </row>
    <row r="55" spans="1:17" ht="13.2">
      <c r="A55" s="22"/>
      <c r="B55" s="22"/>
      <c r="Q55" s="22"/>
    </row>
    <row r="56" spans="1:17" ht="13.2">
      <c r="A56" s="22"/>
      <c r="B56" s="22"/>
      <c r="Q56" s="22"/>
    </row>
    <row r="57" spans="1:17" ht="13.2">
      <c r="A57" s="22"/>
      <c r="B57" s="22"/>
      <c r="Q57" s="22"/>
    </row>
    <row r="58" spans="1:17" ht="13.2">
      <c r="A58" s="22"/>
      <c r="B58" s="22"/>
      <c r="Q58" s="22"/>
    </row>
    <row r="59" spans="1:17" ht="13.2">
      <c r="A59" s="22"/>
      <c r="B59" s="22"/>
      <c r="Q59" s="22"/>
    </row>
    <row r="60" spans="1:17" ht="13.2">
      <c r="A60" s="22"/>
      <c r="B60" s="22"/>
      <c r="Q60" s="22"/>
    </row>
    <row r="61" spans="1:17" ht="13.2">
      <c r="A61" s="22"/>
      <c r="B61" s="22"/>
      <c r="Q61" s="22"/>
    </row>
    <row r="62" spans="1:17" ht="13.2">
      <c r="A62" s="22"/>
      <c r="B62" s="22"/>
      <c r="Q62" s="22"/>
    </row>
    <row r="63" spans="1:17" ht="13.2">
      <c r="A63" s="22"/>
      <c r="B63" s="22"/>
      <c r="Q63" s="22"/>
    </row>
    <row r="64" spans="1:17" ht="13.2">
      <c r="A64" s="22"/>
      <c r="B64" s="22"/>
      <c r="Q64" s="22"/>
    </row>
    <row r="65" spans="1:17" ht="15.75" customHeight="1">
      <c r="A65" s="22"/>
      <c r="B65" s="22"/>
      <c r="Q65" s="22"/>
    </row>
    <row r="66" spans="1:17" ht="15.75" customHeight="1">
      <c r="A66" s="22"/>
      <c r="B66" s="22"/>
      <c r="Q66" s="22"/>
    </row>
    <row r="67" spans="1:17" ht="15.75" customHeight="1">
      <c r="A67" s="22"/>
      <c r="B67" s="22"/>
      <c r="Q67" s="22"/>
    </row>
    <row r="68" spans="1:17" ht="15.75" customHeight="1">
      <c r="A68" s="22"/>
      <c r="B68" s="22"/>
      <c r="Q68" s="22"/>
    </row>
    <row r="69" spans="1:17" ht="15.75" customHeight="1">
      <c r="A69" s="22"/>
      <c r="B69" s="22"/>
      <c r="Q69" s="22"/>
    </row>
    <row r="70" spans="1:17" ht="15.75" customHeight="1">
      <c r="A70" s="22"/>
      <c r="B70" s="22"/>
      <c r="Q70" s="22"/>
    </row>
    <row r="71" spans="1:17" ht="15.75" customHeight="1">
      <c r="A71" s="22"/>
      <c r="B71" s="22"/>
      <c r="Q71" s="22"/>
    </row>
    <row r="72" spans="1:17" ht="15.75" customHeight="1">
      <c r="A72" s="22"/>
      <c r="B72" s="22"/>
      <c r="Q72" s="22"/>
    </row>
    <row r="73" spans="1:17" ht="15.75" customHeight="1">
      <c r="A73" s="22"/>
      <c r="B73" s="22"/>
      <c r="Q73" s="22"/>
    </row>
    <row r="74" spans="1:17" ht="15.75" customHeight="1">
      <c r="A74" s="22"/>
      <c r="B74" s="22"/>
      <c r="Q74" s="22"/>
    </row>
    <row r="75" spans="1:17" ht="15.75" customHeight="1">
      <c r="A75" s="22"/>
      <c r="B75" s="22"/>
      <c r="Q75" s="22"/>
    </row>
    <row r="76" spans="1:17" ht="15.75" customHeight="1">
      <c r="A76" s="22"/>
      <c r="B76" s="22"/>
      <c r="Q76" s="22"/>
    </row>
    <row r="77" spans="1:17" ht="15.75" customHeight="1">
      <c r="A77" s="22"/>
      <c r="B77" s="22"/>
      <c r="Q77" s="22"/>
    </row>
    <row r="78" spans="1:17" ht="15.75" customHeight="1">
      <c r="A78" s="22"/>
      <c r="B78" s="22"/>
      <c r="Q78" s="22"/>
    </row>
    <row r="79" spans="1:17" ht="15.75" customHeight="1">
      <c r="A79" s="22"/>
      <c r="B79" s="22"/>
      <c r="Q79" s="22"/>
    </row>
    <row r="80" spans="1:17" ht="15.75" customHeight="1">
      <c r="A80" s="22"/>
      <c r="B80" s="22"/>
      <c r="Q80" s="22"/>
    </row>
    <row r="81" spans="1:17" ht="15.75" customHeight="1">
      <c r="A81" s="22"/>
      <c r="B81" s="22"/>
      <c r="Q81" s="22"/>
    </row>
    <row r="82" spans="1:17" ht="15.75" customHeight="1">
      <c r="A82" s="22"/>
      <c r="B82" s="22"/>
      <c r="Q82" s="22"/>
    </row>
    <row r="83" spans="1:17" ht="15.75" customHeight="1">
      <c r="A83" s="22"/>
      <c r="B83" s="22"/>
      <c r="Q83" s="22"/>
    </row>
    <row r="84" spans="1:17" ht="15.75" customHeight="1">
      <c r="A84" s="22"/>
      <c r="B84" s="22"/>
      <c r="Q84" s="22"/>
    </row>
    <row r="85" spans="1:17" ht="15.75" customHeight="1">
      <c r="A85" s="22"/>
      <c r="B85" s="22"/>
      <c r="Q85" s="22"/>
    </row>
    <row r="86" spans="1:17" ht="15.75" customHeight="1">
      <c r="A86" s="22"/>
      <c r="B86" s="22"/>
      <c r="Q86" s="22"/>
    </row>
    <row r="87" spans="1:17" ht="15.75" customHeight="1">
      <c r="A87" s="22"/>
      <c r="B87" s="22"/>
      <c r="Q87" s="22"/>
    </row>
    <row r="88" spans="1:17" ht="15.75" customHeight="1">
      <c r="A88" s="22"/>
      <c r="B88" s="22"/>
      <c r="Q88" s="22"/>
    </row>
    <row r="89" spans="1:17" ht="15.75" customHeight="1">
      <c r="A89" s="22"/>
      <c r="B89" s="22"/>
      <c r="Q89" s="22"/>
    </row>
    <row r="90" spans="1:17" ht="15.75" customHeight="1">
      <c r="A90" s="22"/>
      <c r="B90" s="22"/>
      <c r="Q90" s="22"/>
    </row>
    <row r="91" spans="1:17" ht="15.75" customHeight="1">
      <c r="A91" s="22"/>
      <c r="B91" s="22"/>
      <c r="Q91" s="22"/>
    </row>
    <row r="92" spans="1:17" ht="15.75" customHeight="1">
      <c r="A92" s="22"/>
      <c r="B92" s="22"/>
      <c r="Q92" s="22"/>
    </row>
    <row r="93" spans="1:17" ht="15.75" customHeight="1">
      <c r="A93" s="22"/>
      <c r="B93" s="22"/>
      <c r="Q93" s="22"/>
    </row>
    <row r="94" spans="1:17" ht="15.75" customHeight="1">
      <c r="A94" s="22"/>
      <c r="B94" s="22"/>
      <c r="Q94" s="22"/>
    </row>
    <row r="95" spans="1:17" ht="15.75" customHeight="1">
      <c r="A95" s="22"/>
      <c r="B95" s="22"/>
      <c r="Q95" s="22"/>
    </row>
    <row r="96" spans="1:17" ht="15.75" customHeight="1">
      <c r="A96" s="22"/>
      <c r="B96" s="22"/>
      <c r="Q96" s="22"/>
    </row>
    <row r="97" spans="1:17" ht="15.75" customHeight="1">
      <c r="A97" s="22"/>
      <c r="B97" s="22"/>
      <c r="Q97" s="22"/>
    </row>
    <row r="98" spans="1:17" ht="15.75" customHeight="1">
      <c r="A98" s="22"/>
      <c r="B98" s="22"/>
      <c r="Q98" s="22"/>
    </row>
    <row r="99" spans="1:17" ht="15.75" customHeight="1">
      <c r="A99" s="22"/>
      <c r="B99" s="22"/>
      <c r="Q99" s="22"/>
    </row>
    <row r="100" spans="1:17" ht="15.75" customHeight="1">
      <c r="A100" s="22"/>
      <c r="B100" s="22"/>
      <c r="Q100" s="22"/>
    </row>
    <row r="101" spans="1:17" ht="15.75" customHeight="1">
      <c r="A101" s="22"/>
      <c r="B101" s="22"/>
      <c r="Q101" s="22"/>
    </row>
    <row r="102" spans="1:17" ht="15.75" customHeight="1">
      <c r="A102" s="22"/>
      <c r="B102" s="22"/>
      <c r="Q102" s="22"/>
    </row>
    <row r="103" spans="1:17" ht="15.75" customHeight="1">
      <c r="A103" s="22"/>
      <c r="B103" s="22"/>
      <c r="Q103" s="22"/>
    </row>
    <row r="104" spans="1:17" ht="15.75" customHeight="1">
      <c r="A104" s="22"/>
      <c r="B104" s="22"/>
      <c r="Q104" s="22"/>
    </row>
    <row r="105" spans="1:17" ht="15.75" customHeight="1">
      <c r="A105" s="22"/>
      <c r="B105" s="22"/>
      <c r="Q105" s="22"/>
    </row>
    <row r="106" spans="1:17" ht="15.75" customHeight="1">
      <c r="A106" s="22"/>
      <c r="B106" s="22"/>
      <c r="Q106" s="22"/>
    </row>
    <row r="107" spans="1:17" ht="15.75" customHeight="1">
      <c r="A107" s="22"/>
      <c r="B107" s="22"/>
      <c r="Q107" s="22"/>
    </row>
    <row r="108" spans="1:17" ht="15.75" customHeight="1">
      <c r="A108" s="22"/>
      <c r="B108" s="22"/>
      <c r="Q108" s="22"/>
    </row>
    <row r="109" spans="1:17" ht="15.75" customHeight="1">
      <c r="A109" s="22"/>
      <c r="B109" s="22"/>
      <c r="Q109" s="22"/>
    </row>
    <row r="110" spans="1:17" ht="15.75" customHeight="1">
      <c r="A110" s="22"/>
      <c r="B110" s="22"/>
      <c r="Q110" s="22"/>
    </row>
    <row r="111" spans="1:17" ht="15.75" customHeight="1">
      <c r="A111" s="22"/>
      <c r="B111" s="22"/>
      <c r="Q111" s="22"/>
    </row>
    <row r="112" spans="1:17" ht="15.75" customHeight="1">
      <c r="A112" s="22"/>
      <c r="B112" s="22"/>
      <c r="Q112" s="22"/>
    </row>
    <row r="113" spans="1:17" ht="15.75" customHeight="1">
      <c r="A113" s="22"/>
      <c r="B113" s="22"/>
      <c r="Q113" s="22"/>
    </row>
    <row r="114" spans="1:17" ht="15.75" customHeight="1">
      <c r="A114" s="22"/>
      <c r="B114" s="22"/>
      <c r="Q114" s="22"/>
    </row>
    <row r="115" spans="1:17" ht="15.75" customHeight="1">
      <c r="A115" s="22"/>
      <c r="B115" s="22"/>
      <c r="Q115" s="22"/>
    </row>
    <row r="116" spans="1:17" ht="15.75" customHeight="1">
      <c r="A116" s="22"/>
      <c r="B116" s="22"/>
      <c r="Q116" s="22"/>
    </row>
    <row r="117" spans="1:17" ht="15.75" customHeight="1">
      <c r="A117" s="22"/>
      <c r="B117" s="22"/>
      <c r="Q117" s="22"/>
    </row>
    <row r="118" spans="1:17" ht="15.75" customHeight="1">
      <c r="A118" s="22"/>
      <c r="B118" s="22"/>
      <c r="Q118" s="22"/>
    </row>
    <row r="119" spans="1:17" ht="15.75" customHeight="1">
      <c r="A119" s="22"/>
      <c r="B119" s="22"/>
      <c r="Q119" s="22"/>
    </row>
    <row r="120" spans="1:17" ht="15.75" customHeight="1">
      <c r="A120" s="22"/>
      <c r="B120" s="22"/>
      <c r="Q120" s="22"/>
    </row>
    <row r="121" spans="1:17" ht="15.75" customHeight="1">
      <c r="A121" s="22"/>
      <c r="B121" s="22"/>
      <c r="Q121" s="22"/>
    </row>
    <row r="122" spans="1:17" ht="15.75" customHeight="1">
      <c r="A122" s="22"/>
      <c r="B122" s="22"/>
      <c r="Q122" s="22"/>
    </row>
    <row r="123" spans="1:17" ht="15.75" customHeight="1">
      <c r="A123" s="22"/>
      <c r="B123" s="22"/>
      <c r="Q123" s="22"/>
    </row>
    <row r="124" spans="1:17" ht="15.75" customHeight="1">
      <c r="A124" s="22"/>
      <c r="B124" s="22"/>
      <c r="Q124" s="22"/>
    </row>
    <row r="125" spans="1:17" ht="15.75" customHeight="1">
      <c r="A125" s="22"/>
      <c r="B125" s="22"/>
      <c r="Q125" s="22"/>
    </row>
    <row r="126" spans="1:17" ht="15.75" customHeight="1">
      <c r="A126" s="22"/>
      <c r="B126" s="22"/>
      <c r="Q126" s="22"/>
    </row>
    <row r="127" spans="1:17" ht="15.75" customHeight="1">
      <c r="A127" s="22"/>
      <c r="B127" s="22"/>
      <c r="Q127" s="22"/>
    </row>
    <row r="128" spans="1:17" ht="15.75" customHeight="1">
      <c r="A128" s="22"/>
      <c r="B128" s="22"/>
      <c r="Q128" s="22"/>
    </row>
    <row r="129" spans="1:17" ht="15.75" customHeight="1">
      <c r="A129" s="22"/>
      <c r="B129" s="22"/>
      <c r="Q129" s="22"/>
    </row>
    <row r="130" spans="1:17" ht="15.75" customHeight="1">
      <c r="A130" s="22"/>
      <c r="B130" s="22"/>
      <c r="Q130" s="22"/>
    </row>
    <row r="131" spans="1:17" ht="15.75" customHeight="1">
      <c r="A131" s="22"/>
      <c r="B131" s="22"/>
      <c r="Q131" s="22"/>
    </row>
    <row r="132" spans="1:17" ht="15.75" customHeight="1">
      <c r="A132" s="22"/>
      <c r="B132" s="22"/>
      <c r="Q132" s="22"/>
    </row>
    <row r="133" spans="1:17" ht="15.75" customHeight="1">
      <c r="A133" s="22"/>
      <c r="B133" s="22"/>
      <c r="Q133" s="22"/>
    </row>
    <row r="134" spans="1:17" ht="15.75" customHeight="1">
      <c r="A134" s="22"/>
      <c r="B134" s="22"/>
      <c r="Q134" s="22"/>
    </row>
    <row r="135" spans="1:17" ht="15.75" customHeight="1">
      <c r="A135" s="22"/>
      <c r="B135" s="22"/>
      <c r="Q135" s="22"/>
    </row>
    <row r="136" spans="1:17" ht="15.75" customHeight="1">
      <c r="A136" s="22"/>
      <c r="B136" s="22"/>
      <c r="Q136" s="22"/>
    </row>
    <row r="137" spans="1:17" ht="15.75" customHeight="1">
      <c r="A137" s="22"/>
      <c r="B137" s="22"/>
      <c r="Q137" s="22"/>
    </row>
    <row r="138" spans="1:17" ht="15.75" customHeight="1">
      <c r="A138" s="22"/>
      <c r="B138" s="22"/>
      <c r="Q138" s="22"/>
    </row>
    <row r="139" spans="1:17" ht="15.75" customHeight="1">
      <c r="A139" s="22"/>
      <c r="B139" s="22"/>
      <c r="Q139" s="22"/>
    </row>
    <row r="140" spans="1:17" ht="15.75" customHeight="1">
      <c r="A140" s="22"/>
      <c r="B140" s="22"/>
      <c r="Q140" s="22"/>
    </row>
    <row r="141" spans="1:17" ht="15.75" customHeight="1">
      <c r="A141" s="22"/>
      <c r="B141" s="22"/>
      <c r="Q141" s="22"/>
    </row>
    <row r="142" spans="1:17" ht="15.75" customHeight="1">
      <c r="A142" s="22"/>
      <c r="B142" s="22"/>
      <c r="Q142" s="22"/>
    </row>
    <row r="143" spans="1:17" ht="15.75" customHeight="1">
      <c r="A143" s="22"/>
      <c r="B143" s="22"/>
      <c r="Q143" s="22"/>
    </row>
    <row r="144" spans="1:17" ht="15.75" customHeight="1">
      <c r="A144" s="22"/>
      <c r="B144" s="22"/>
      <c r="Q144" s="22"/>
    </row>
    <row r="145" spans="1:17" ht="15.75" customHeight="1">
      <c r="A145" s="22"/>
      <c r="B145" s="22"/>
      <c r="Q145" s="22"/>
    </row>
    <row r="146" spans="1:17" ht="15.75" customHeight="1">
      <c r="A146" s="22"/>
      <c r="B146" s="22"/>
      <c r="Q146" s="22"/>
    </row>
    <row r="147" spans="1:17" ht="15.75" customHeight="1">
      <c r="A147" s="22"/>
      <c r="B147" s="22"/>
      <c r="Q147" s="22"/>
    </row>
    <row r="148" spans="1:17" ht="15.75" customHeight="1">
      <c r="A148" s="22"/>
      <c r="B148" s="22"/>
      <c r="Q148" s="22"/>
    </row>
    <row r="149" spans="1:17" ht="15.75" customHeight="1">
      <c r="A149" s="22"/>
      <c r="B149" s="22"/>
      <c r="Q149" s="22"/>
    </row>
    <row r="150" spans="1:17" ht="15.75" customHeight="1">
      <c r="A150" s="22"/>
      <c r="B150" s="22"/>
      <c r="Q150" s="22"/>
    </row>
    <row r="151" spans="1:17" ht="15.75" customHeight="1">
      <c r="A151" s="22"/>
      <c r="B151" s="22"/>
      <c r="Q151" s="22"/>
    </row>
    <row r="152" spans="1:17" ht="15.75" customHeight="1">
      <c r="A152" s="22"/>
      <c r="B152" s="22"/>
      <c r="Q152" s="22"/>
    </row>
    <row r="153" spans="1:17" ht="15.75" customHeight="1">
      <c r="A153" s="22"/>
      <c r="B153" s="22"/>
      <c r="Q153" s="22"/>
    </row>
    <row r="154" spans="1:17" ht="15.75" customHeight="1">
      <c r="A154" s="22"/>
      <c r="B154" s="22"/>
      <c r="Q154" s="22"/>
    </row>
    <row r="155" spans="1:17" ht="15.75" customHeight="1">
      <c r="A155" s="22"/>
      <c r="B155" s="22"/>
      <c r="Q155" s="22"/>
    </row>
    <row r="156" spans="1:17" ht="15.75" customHeight="1">
      <c r="A156" s="22"/>
      <c r="B156" s="22"/>
      <c r="Q156" s="22"/>
    </row>
    <row r="157" spans="1:17" ht="15.75" customHeight="1">
      <c r="A157" s="22"/>
      <c r="B157" s="22"/>
      <c r="Q157" s="22"/>
    </row>
    <row r="158" spans="1:17" ht="15.75" customHeight="1">
      <c r="A158" s="22"/>
      <c r="B158" s="22"/>
      <c r="Q158" s="22"/>
    </row>
    <row r="159" spans="1:17" ht="15.75" customHeight="1">
      <c r="A159" s="22"/>
      <c r="B159" s="22"/>
      <c r="Q159" s="22"/>
    </row>
    <row r="160" spans="1:17" ht="15.75" customHeight="1">
      <c r="A160" s="22"/>
      <c r="B160" s="22"/>
      <c r="Q160" s="22"/>
    </row>
    <row r="161" spans="1:17" ht="15.75" customHeight="1">
      <c r="A161" s="22"/>
      <c r="B161" s="22"/>
      <c r="Q161" s="22"/>
    </row>
    <row r="162" spans="1:17" ht="15.75" customHeight="1">
      <c r="A162" s="22"/>
      <c r="B162" s="22"/>
      <c r="Q162" s="22"/>
    </row>
    <row r="163" spans="1:17" ht="15.75" customHeight="1">
      <c r="A163" s="22"/>
      <c r="B163" s="22"/>
      <c r="Q163" s="22"/>
    </row>
    <row r="164" spans="1:17" ht="15.75" customHeight="1">
      <c r="A164" s="22"/>
      <c r="B164" s="22"/>
      <c r="Q164" s="22"/>
    </row>
    <row r="165" spans="1:17" ht="15.75" customHeight="1">
      <c r="A165" s="22"/>
      <c r="B165" s="22"/>
      <c r="Q165" s="22"/>
    </row>
    <row r="166" spans="1:17" ht="15.75" customHeight="1">
      <c r="A166" s="22"/>
      <c r="B166" s="22"/>
      <c r="Q166" s="22"/>
    </row>
    <row r="167" spans="1:17" ht="15.75" customHeight="1">
      <c r="A167" s="22"/>
      <c r="B167" s="22"/>
      <c r="Q167" s="22"/>
    </row>
    <row r="168" spans="1:17" ht="15.75" customHeight="1">
      <c r="A168" s="22"/>
      <c r="B168" s="22"/>
      <c r="Q168" s="22"/>
    </row>
    <row r="169" spans="1:17" ht="15.75" customHeight="1">
      <c r="A169" s="22"/>
      <c r="B169" s="22"/>
      <c r="Q169" s="22"/>
    </row>
    <row r="170" spans="1:17" ht="15.75" customHeight="1">
      <c r="A170" s="22"/>
      <c r="B170" s="22"/>
      <c r="Q170" s="22"/>
    </row>
    <row r="171" spans="1:17" ht="15.75" customHeight="1">
      <c r="A171" s="22"/>
      <c r="B171" s="22"/>
      <c r="Q171" s="22"/>
    </row>
    <row r="172" spans="1:17" ht="15.75" customHeight="1">
      <c r="A172" s="22"/>
      <c r="B172" s="22"/>
      <c r="Q172" s="22"/>
    </row>
    <row r="173" spans="1:17" ht="15.75" customHeight="1">
      <c r="A173" s="22"/>
      <c r="B173" s="22"/>
      <c r="Q173" s="22"/>
    </row>
    <row r="174" spans="1:17" ht="15.75" customHeight="1">
      <c r="A174" s="22"/>
      <c r="B174" s="22"/>
      <c r="Q174" s="22"/>
    </row>
    <row r="175" spans="1:17" ht="15.75" customHeight="1">
      <c r="A175" s="22"/>
      <c r="B175" s="22"/>
      <c r="Q175" s="22"/>
    </row>
    <row r="176" spans="1:17" ht="15.75" customHeight="1">
      <c r="A176" s="22"/>
      <c r="B176" s="22"/>
      <c r="Q176" s="22"/>
    </row>
    <row r="177" spans="1:17" ht="15.75" customHeight="1">
      <c r="A177" s="22"/>
      <c r="B177" s="22"/>
      <c r="Q177" s="22"/>
    </row>
    <row r="178" spans="1:17" ht="15.75" customHeight="1">
      <c r="A178" s="22"/>
      <c r="B178" s="22"/>
      <c r="Q178" s="22"/>
    </row>
    <row r="179" spans="1:17" ht="15.75" customHeight="1">
      <c r="A179" s="22"/>
      <c r="B179" s="22"/>
      <c r="Q179" s="22"/>
    </row>
    <row r="180" spans="1:17" ht="15.75" customHeight="1">
      <c r="A180" s="22"/>
      <c r="B180" s="22"/>
      <c r="Q180" s="22"/>
    </row>
    <row r="181" spans="1:17" ht="15.75" customHeight="1">
      <c r="A181" s="22"/>
      <c r="B181" s="22"/>
      <c r="Q181" s="22"/>
    </row>
    <row r="182" spans="1:17" ht="15.75" customHeight="1">
      <c r="A182" s="22"/>
      <c r="B182" s="22"/>
      <c r="Q182" s="22"/>
    </row>
    <row r="183" spans="1:17" ht="15.75" customHeight="1">
      <c r="A183" s="22"/>
      <c r="B183" s="22"/>
      <c r="Q183" s="22"/>
    </row>
    <row r="184" spans="1:17" ht="15.75" customHeight="1">
      <c r="A184" s="22"/>
      <c r="B184" s="22"/>
      <c r="Q184" s="22"/>
    </row>
    <row r="185" spans="1:17" ht="15.75" customHeight="1">
      <c r="A185" s="22"/>
      <c r="B185" s="22"/>
      <c r="Q185" s="22"/>
    </row>
    <row r="186" spans="1:17" ht="15.75" customHeight="1">
      <c r="A186" s="22"/>
      <c r="B186" s="22"/>
      <c r="Q186" s="22"/>
    </row>
    <row r="187" spans="1:17" ht="15.75" customHeight="1">
      <c r="A187" s="22"/>
      <c r="B187" s="22"/>
      <c r="Q187" s="22"/>
    </row>
    <row r="188" spans="1:17" ht="15.75" customHeight="1">
      <c r="A188" s="22"/>
      <c r="B188" s="22"/>
      <c r="Q188" s="22"/>
    </row>
    <row r="189" spans="1:17" ht="15.75" customHeight="1">
      <c r="A189" s="22"/>
      <c r="B189" s="22"/>
      <c r="Q189" s="22"/>
    </row>
    <row r="190" spans="1:17" ht="15.75" customHeight="1">
      <c r="A190" s="22"/>
      <c r="B190" s="22"/>
      <c r="Q190" s="22"/>
    </row>
    <row r="191" spans="1:17" ht="15.75" customHeight="1">
      <c r="A191" s="22"/>
      <c r="B191" s="22"/>
      <c r="Q191" s="22"/>
    </row>
    <row r="192" spans="1:17" ht="15.75" customHeight="1">
      <c r="A192" s="22"/>
      <c r="B192" s="22"/>
      <c r="Q192" s="22"/>
    </row>
    <row r="193" spans="1:17" ht="15.75" customHeight="1">
      <c r="A193" s="22"/>
      <c r="B193" s="22"/>
      <c r="Q193" s="22"/>
    </row>
    <row r="194" spans="1:17" ht="15.75" customHeight="1">
      <c r="A194" s="22"/>
      <c r="B194" s="22"/>
      <c r="Q194" s="22"/>
    </row>
    <row r="195" spans="1:17" ht="15.75" customHeight="1">
      <c r="A195" s="22"/>
      <c r="B195" s="22"/>
      <c r="Q195" s="22"/>
    </row>
    <row r="196" spans="1:17" ht="15.75" customHeight="1">
      <c r="A196" s="22"/>
      <c r="B196" s="22"/>
      <c r="Q196" s="22"/>
    </row>
    <row r="197" spans="1:17" ht="15.75" customHeight="1">
      <c r="A197" s="22"/>
      <c r="B197" s="22"/>
      <c r="Q197" s="22"/>
    </row>
    <row r="198" spans="1:17" ht="15.75" customHeight="1">
      <c r="A198" s="22"/>
      <c r="B198" s="22"/>
      <c r="Q198" s="22"/>
    </row>
    <row r="199" spans="1:17" ht="15.75" customHeight="1">
      <c r="A199" s="22"/>
      <c r="B199" s="22"/>
      <c r="Q199" s="22"/>
    </row>
    <row r="200" spans="1:17" ht="15.75" customHeight="1">
      <c r="A200" s="22"/>
      <c r="B200" s="22"/>
      <c r="Q200" s="22"/>
    </row>
    <row r="201" spans="1:17" ht="15.75" customHeight="1">
      <c r="A201" s="22"/>
      <c r="B201" s="22"/>
      <c r="Q201" s="22"/>
    </row>
    <row r="202" spans="1:17" ht="15.75" customHeight="1">
      <c r="A202" s="22"/>
      <c r="B202" s="22"/>
      <c r="Q202" s="22"/>
    </row>
    <row r="203" spans="1:17" ht="15.75" customHeight="1">
      <c r="A203" s="22"/>
      <c r="B203" s="22"/>
      <c r="Q203" s="22"/>
    </row>
    <row r="204" spans="1:17" ht="15.75" customHeight="1">
      <c r="A204" s="22"/>
      <c r="B204" s="22"/>
      <c r="Q204" s="22"/>
    </row>
    <row r="205" spans="1:17" ht="15.75" customHeight="1">
      <c r="A205" s="22"/>
      <c r="B205" s="22"/>
      <c r="Q205" s="22"/>
    </row>
    <row r="206" spans="1:17" ht="15.75" customHeight="1">
      <c r="A206" s="22"/>
      <c r="B206" s="22"/>
      <c r="Q206" s="22"/>
    </row>
    <row r="207" spans="1:17" ht="15.75" customHeight="1">
      <c r="A207" s="22"/>
      <c r="B207" s="22"/>
      <c r="Q207" s="22"/>
    </row>
    <row r="208" spans="1:17" ht="15.75" customHeight="1">
      <c r="A208" s="22"/>
      <c r="B208" s="22"/>
      <c r="Q208" s="22"/>
    </row>
    <row r="209" spans="1:17" ht="15.75" customHeight="1">
      <c r="A209" s="22"/>
      <c r="B209" s="22"/>
      <c r="Q209" s="22"/>
    </row>
    <row r="210" spans="1:17" ht="15.75" customHeight="1">
      <c r="A210" s="22"/>
      <c r="B210" s="22"/>
      <c r="Q210" s="22"/>
    </row>
    <row r="211" spans="1:17" ht="15.75" customHeight="1">
      <c r="A211" s="22"/>
      <c r="B211" s="22"/>
      <c r="Q211" s="22"/>
    </row>
    <row r="212" spans="1:17" ht="15.75" customHeight="1">
      <c r="A212" s="22"/>
      <c r="B212" s="22"/>
      <c r="Q212" s="22"/>
    </row>
    <row r="213" spans="1:17" ht="15.75" customHeight="1">
      <c r="A213" s="22"/>
      <c r="B213" s="22"/>
      <c r="Q213" s="22"/>
    </row>
    <row r="214" spans="1:17" ht="15.75" customHeight="1">
      <c r="A214" s="22"/>
      <c r="B214" s="22"/>
      <c r="Q214" s="22"/>
    </row>
    <row r="215" spans="1:17" ht="15.75" customHeight="1">
      <c r="A215" s="22"/>
      <c r="B215" s="22"/>
      <c r="Q215" s="22"/>
    </row>
    <row r="216" spans="1:17" ht="15.75" customHeight="1">
      <c r="A216" s="22"/>
      <c r="B216" s="22"/>
      <c r="Q216" s="22"/>
    </row>
    <row r="217" spans="1:17" ht="15.75" customHeight="1">
      <c r="A217" s="22"/>
      <c r="B217" s="22"/>
      <c r="Q217" s="22"/>
    </row>
    <row r="218" spans="1:17" ht="15.75" customHeight="1">
      <c r="A218" s="22"/>
      <c r="B218" s="22"/>
      <c r="Q218" s="22"/>
    </row>
    <row r="219" spans="1:17" ht="15.75" customHeight="1">
      <c r="A219" s="22"/>
      <c r="B219" s="22"/>
      <c r="Q219" s="22"/>
    </row>
    <row r="220" spans="1:17" ht="15.75" customHeight="1">
      <c r="A220" s="22"/>
      <c r="B220" s="22"/>
      <c r="Q220" s="22"/>
    </row>
    <row r="221" spans="1:17" ht="15.75" customHeight="1">
      <c r="A221" s="22"/>
      <c r="B221" s="22"/>
      <c r="Q221" s="22"/>
    </row>
    <row r="222" spans="1:17" ht="15.75" customHeight="1">
      <c r="A222" s="22"/>
      <c r="B222" s="22"/>
      <c r="Q222" s="22"/>
    </row>
    <row r="223" spans="1:17" ht="15.75" customHeight="1">
      <c r="A223" s="22"/>
      <c r="B223" s="22"/>
      <c r="Q223" s="22"/>
    </row>
    <row r="224" spans="1:17" ht="15.75" customHeight="1">
      <c r="A224" s="22"/>
      <c r="B224" s="22"/>
      <c r="Q224" s="22"/>
    </row>
    <row r="225" spans="1:17" ht="15.75" customHeight="1">
      <c r="A225" s="22"/>
      <c r="B225" s="22"/>
      <c r="Q225" s="22"/>
    </row>
    <row r="226" spans="1:17" ht="15.75" customHeight="1">
      <c r="A226" s="22"/>
      <c r="B226" s="22"/>
      <c r="Q226" s="22"/>
    </row>
    <row r="227" spans="1:17" ht="15.75" customHeight="1">
      <c r="A227" s="22"/>
      <c r="B227" s="22"/>
      <c r="Q227" s="22"/>
    </row>
    <row r="228" spans="1:17" ht="15.75" customHeight="1">
      <c r="A228" s="22"/>
      <c r="B228" s="22"/>
      <c r="Q228" s="22"/>
    </row>
    <row r="229" spans="1:17" ht="15.75" customHeight="1">
      <c r="A229" s="22"/>
      <c r="B229" s="22"/>
      <c r="Q229" s="22"/>
    </row>
    <row r="230" spans="1:17" ht="15.75" customHeight="1">
      <c r="A230" s="22"/>
      <c r="B230" s="22"/>
      <c r="Q230" s="22"/>
    </row>
    <row r="231" spans="1:17" ht="15.75" customHeight="1">
      <c r="A231" s="22"/>
      <c r="B231" s="22"/>
      <c r="Q231" s="22"/>
    </row>
    <row r="232" spans="1:17" ht="15.75" customHeight="1">
      <c r="A232" s="22"/>
      <c r="B232" s="22"/>
      <c r="Q232" s="22"/>
    </row>
    <row r="233" spans="1:17" ht="15.75" customHeight="1">
      <c r="A233" s="22"/>
      <c r="B233" s="22"/>
      <c r="Q233" s="22"/>
    </row>
    <row r="234" spans="1:17" ht="15.75" customHeight="1">
      <c r="A234" s="22"/>
      <c r="B234" s="22"/>
      <c r="Q234" s="22"/>
    </row>
    <row r="235" spans="1:17" ht="15.75" customHeight="1">
      <c r="A235" s="22"/>
      <c r="B235" s="22"/>
      <c r="Q235" s="22"/>
    </row>
    <row r="236" spans="1:17" ht="15.75" customHeight="1">
      <c r="A236" s="22"/>
      <c r="B236" s="22"/>
      <c r="Q236" s="22"/>
    </row>
    <row r="237" spans="1:17" ht="15.75" customHeight="1">
      <c r="A237" s="22"/>
      <c r="B237" s="22"/>
      <c r="Q237" s="22"/>
    </row>
    <row r="238" spans="1:17" ht="15.75" customHeight="1">
      <c r="A238" s="22"/>
      <c r="B238" s="22"/>
      <c r="Q238" s="22"/>
    </row>
    <row r="239" spans="1:17" ht="15.75" customHeight="1">
      <c r="A239" s="22"/>
      <c r="B239" s="22"/>
      <c r="Q239" s="22"/>
    </row>
    <row r="240" spans="1:17" ht="15.75" customHeight="1">
      <c r="A240" s="22"/>
      <c r="B240" s="22"/>
      <c r="Q240" s="22"/>
    </row>
    <row r="241" spans="1:17" ht="15.75" customHeight="1">
      <c r="A241" s="22"/>
      <c r="B241" s="22"/>
      <c r="Q241" s="22"/>
    </row>
    <row r="242" spans="1:17" ht="15.75" customHeight="1">
      <c r="A242" s="22"/>
      <c r="B242" s="22"/>
      <c r="Q242" s="22"/>
    </row>
    <row r="243" spans="1:17" ht="15.75" customHeight="1">
      <c r="A243" s="22"/>
      <c r="B243" s="22"/>
      <c r="Q243" s="22"/>
    </row>
    <row r="244" spans="1:17" ht="15.75" customHeight="1">
      <c r="A244" s="22"/>
      <c r="B244" s="22"/>
      <c r="Q244" s="22"/>
    </row>
    <row r="245" spans="1:17" ht="15.75" customHeight="1">
      <c r="A245" s="22"/>
      <c r="B245" s="22"/>
      <c r="Q245" s="22"/>
    </row>
    <row r="246" spans="1:17" ht="15.75" customHeight="1">
      <c r="A246" s="22"/>
      <c r="B246" s="22"/>
      <c r="Q246" s="22"/>
    </row>
    <row r="247" spans="1:17" ht="15.75" customHeight="1">
      <c r="A247" s="22"/>
      <c r="B247" s="22"/>
      <c r="Q247" s="22"/>
    </row>
    <row r="248" spans="1:17" ht="15.75" customHeight="1">
      <c r="A248" s="22"/>
      <c r="B248" s="22"/>
      <c r="Q248" s="22"/>
    </row>
    <row r="249" spans="1:17" ht="15.75" customHeight="1">
      <c r="A249" s="22"/>
      <c r="B249" s="22"/>
      <c r="Q249" s="22"/>
    </row>
    <row r="250" spans="1:17" ht="15.75" customHeight="1">
      <c r="A250" s="22"/>
      <c r="B250" s="22"/>
      <c r="Q250" s="22"/>
    </row>
    <row r="251" spans="1:17" ht="15.75" customHeight="1">
      <c r="A251" s="22"/>
      <c r="B251" s="22"/>
      <c r="Q251" s="22"/>
    </row>
    <row r="252" spans="1:17" ht="15.75" customHeight="1">
      <c r="A252" s="22"/>
      <c r="B252" s="22"/>
      <c r="Q252" s="22"/>
    </row>
    <row r="253" spans="1:17" ht="15.75" customHeight="1">
      <c r="A253" s="22"/>
      <c r="B253" s="22"/>
      <c r="Q253" s="22"/>
    </row>
    <row r="254" spans="1:17" ht="15.75" customHeight="1">
      <c r="A254" s="22"/>
      <c r="B254" s="22"/>
      <c r="Q254" s="22"/>
    </row>
    <row r="255" spans="1:17" ht="15.75" customHeight="1">
      <c r="A255" s="22"/>
      <c r="B255" s="22"/>
      <c r="Q255" s="22"/>
    </row>
    <row r="256" spans="1:17" ht="15.75" customHeight="1">
      <c r="A256" s="22"/>
      <c r="B256" s="22"/>
      <c r="Q256" s="22"/>
    </row>
    <row r="257" spans="1:17" ht="15.75" customHeight="1">
      <c r="A257" s="22"/>
      <c r="B257" s="22"/>
      <c r="Q257" s="22"/>
    </row>
    <row r="258" spans="1:17" ht="15.75" customHeight="1">
      <c r="A258" s="22"/>
      <c r="B258" s="22"/>
      <c r="Q258" s="22"/>
    </row>
    <row r="259" spans="1:17" ht="15.75" customHeight="1">
      <c r="A259" s="22"/>
      <c r="B259" s="22"/>
      <c r="Q259" s="22"/>
    </row>
    <row r="260" spans="1:17" ht="15.75" customHeight="1">
      <c r="A260" s="22"/>
      <c r="B260" s="22"/>
      <c r="Q260" s="22"/>
    </row>
    <row r="261" spans="1:17" ht="15.75" customHeight="1">
      <c r="A261" s="22"/>
      <c r="B261" s="22"/>
      <c r="Q261" s="22"/>
    </row>
    <row r="262" spans="1:17" ht="15.75" customHeight="1">
      <c r="A262" s="22"/>
      <c r="B262" s="22"/>
      <c r="Q262" s="22"/>
    </row>
    <row r="263" spans="1:17" ht="15.75" customHeight="1">
      <c r="A263" s="22"/>
      <c r="B263" s="22"/>
      <c r="Q263" s="22"/>
    </row>
    <row r="264" spans="1:17" ht="15.75" customHeight="1">
      <c r="A264" s="22"/>
      <c r="B264" s="22"/>
      <c r="Q264" s="22"/>
    </row>
    <row r="265" spans="1:17" ht="15.75" customHeight="1">
      <c r="A265" s="22"/>
      <c r="B265" s="22"/>
      <c r="Q265" s="22"/>
    </row>
    <row r="266" spans="1:17" ht="15.75" customHeight="1">
      <c r="A266" s="22"/>
      <c r="B266" s="22"/>
      <c r="Q266" s="22"/>
    </row>
    <row r="267" spans="1:17" ht="15.75" customHeight="1">
      <c r="A267" s="22"/>
      <c r="B267" s="22"/>
      <c r="Q267" s="22"/>
    </row>
    <row r="268" spans="1:17" ht="15.75" customHeight="1">
      <c r="A268" s="22"/>
      <c r="B268" s="22"/>
      <c r="Q268" s="22"/>
    </row>
    <row r="269" spans="1:17" ht="15.75" customHeight="1">
      <c r="A269" s="22"/>
      <c r="B269" s="22"/>
      <c r="Q269" s="22"/>
    </row>
    <row r="270" spans="1:17" ht="15.75" customHeight="1">
      <c r="A270" s="22"/>
      <c r="B270" s="22"/>
      <c r="Q270" s="22"/>
    </row>
    <row r="271" spans="1:17" ht="15.75" customHeight="1">
      <c r="A271" s="22"/>
      <c r="B271" s="22"/>
      <c r="Q271" s="22"/>
    </row>
    <row r="272" spans="1:17" ht="15.75" customHeight="1">
      <c r="A272" s="22"/>
      <c r="B272" s="22"/>
      <c r="Q272" s="22"/>
    </row>
    <row r="273" spans="1:17" ht="15.75" customHeight="1">
      <c r="A273" s="22"/>
      <c r="B273" s="22"/>
      <c r="Q273" s="22"/>
    </row>
    <row r="274" spans="1:17" ht="15.75" customHeight="1">
      <c r="A274" s="22"/>
      <c r="B274" s="22"/>
      <c r="Q274" s="22"/>
    </row>
    <row r="275" spans="1:17" ht="15.75" customHeight="1">
      <c r="A275" s="22"/>
      <c r="B275" s="22"/>
      <c r="Q275" s="22"/>
    </row>
    <row r="276" spans="1:17" ht="15.75" customHeight="1">
      <c r="A276" s="22"/>
      <c r="B276" s="22"/>
      <c r="Q276" s="22"/>
    </row>
    <row r="277" spans="1:17" ht="15.75" customHeight="1">
      <c r="A277" s="22"/>
      <c r="B277" s="22"/>
      <c r="Q277" s="22"/>
    </row>
    <row r="278" spans="1:17" ht="15.75" customHeight="1">
      <c r="A278" s="22"/>
      <c r="B278" s="22"/>
      <c r="Q278" s="22"/>
    </row>
    <row r="279" spans="1:17" ht="15.75" customHeight="1">
      <c r="A279" s="22"/>
      <c r="B279" s="22"/>
      <c r="Q279" s="22"/>
    </row>
    <row r="280" spans="1:17" ht="15.75" customHeight="1">
      <c r="A280" s="22"/>
      <c r="B280" s="22"/>
      <c r="Q280" s="22"/>
    </row>
    <row r="281" spans="1:17" ht="15.75" customHeight="1">
      <c r="A281" s="22"/>
      <c r="B281" s="22"/>
      <c r="Q281" s="22"/>
    </row>
    <row r="282" spans="1:17" ht="15.75" customHeight="1">
      <c r="A282" s="22"/>
      <c r="B282" s="22"/>
      <c r="Q282" s="22"/>
    </row>
    <row r="283" spans="1:17" ht="15.75" customHeight="1">
      <c r="A283" s="22"/>
      <c r="B283" s="22"/>
      <c r="Q283" s="22"/>
    </row>
    <row r="284" spans="1:17" ht="15.75" customHeight="1">
      <c r="A284" s="22"/>
      <c r="B284" s="22"/>
      <c r="Q284" s="22"/>
    </row>
    <row r="285" spans="1:17" ht="15.75" customHeight="1">
      <c r="A285" s="22"/>
      <c r="B285" s="22"/>
      <c r="Q285" s="22"/>
    </row>
    <row r="286" spans="1:17" ht="15.75" customHeight="1">
      <c r="A286" s="22"/>
      <c r="B286" s="22"/>
      <c r="Q286" s="22"/>
    </row>
    <row r="287" spans="1:17" ht="15.75" customHeight="1">
      <c r="A287" s="22"/>
      <c r="B287" s="22"/>
      <c r="Q287" s="22"/>
    </row>
    <row r="288" spans="1:17" ht="15.75" customHeight="1">
      <c r="A288" s="22"/>
      <c r="B288" s="22"/>
      <c r="Q288" s="22"/>
    </row>
    <row r="289" spans="1:17" ht="15.75" customHeight="1">
      <c r="A289" s="22"/>
      <c r="B289" s="22"/>
      <c r="Q289" s="22"/>
    </row>
    <row r="290" spans="1:17" ht="15.75" customHeight="1">
      <c r="A290" s="22"/>
      <c r="B290" s="22"/>
      <c r="Q290" s="22"/>
    </row>
    <row r="291" spans="1:17" ht="15.75" customHeight="1">
      <c r="A291" s="22"/>
      <c r="B291" s="22"/>
      <c r="Q291" s="22"/>
    </row>
    <row r="292" spans="1:17" ht="15.75" customHeight="1">
      <c r="A292" s="22"/>
      <c r="B292" s="22"/>
      <c r="Q292" s="22"/>
    </row>
    <row r="293" spans="1:17" ht="15.75" customHeight="1">
      <c r="A293" s="22"/>
      <c r="B293" s="22"/>
      <c r="Q293" s="22"/>
    </row>
    <row r="294" spans="1:17" ht="15.75" customHeight="1">
      <c r="A294" s="22"/>
      <c r="B294" s="22"/>
      <c r="Q294" s="22"/>
    </row>
    <row r="295" spans="1:17" ht="15.75" customHeight="1">
      <c r="A295" s="22"/>
      <c r="B295" s="22"/>
      <c r="Q295" s="22"/>
    </row>
    <row r="296" spans="1:17" ht="15.75" customHeight="1">
      <c r="A296" s="22"/>
      <c r="B296" s="22"/>
      <c r="Q296" s="22"/>
    </row>
    <row r="297" spans="1:17" ht="15.75" customHeight="1">
      <c r="A297" s="22"/>
      <c r="B297" s="22"/>
      <c r="Q297" s="22"/>
    </row>
    <row r="298" spans="1:17" ht="15.75" customHeight="1">
      <c r="A298" s="22"/>
      <c r="B298" s="22"/>
      <c r="Q298" s="22"/>
    </row>
    <row r="299" spans="1:17" ht="15.75" customHeight="1">
      <c r="A299" s="22"/>
      <c r="B299" s="22"/>
      <c r="Q299" s="22"/>
    </row>
    <row r="300" spans="1:17" ht="15.75" customHeight="1">
      <c r="A300" s="22"/>
      <c r="B300" s="22"/>
      <c r="Q300" s="22"/>
    </row>
    <row r="301" spans="1:17" ht="15.75" customHeight="1">
      <c r="A301" s="22"/>
      <c r="B301" s="22"/>
      <c r="Q301" s="22"/>
    </row>
    <row r="302" spans="1:17" ht="15.75" customHeight="1">
      <c r="A302" s="22"/>
      <c r="B302" s="22"/>
      <c r="Q302" s="22"/>
    </row>
    <row r="303" spans="1:17" ht="15.75" customHeight="1">
      <c r="A303" s="22"/>
      <c r="B303" s="22"/>
      <c r="Q303" s="22"/>
    </row>
    <row r="304" spans="1:17" ht="15.75" customHeight="1">
      <c r="A304" s="22"/>
      <c r="B304" s="22"/>
      <c r="Q304" s="22"/>
    </row>
    <row r="305" spans="1:17" ht="15.75" customHeight="1">
      <c r="A305" s="22"/>
      <c r="B305" s="22"/>
      <c r="Q305" s="22"/>
    </row>
    <row r="306" spans="1:17" ht="15.75" customHeight="1">
      <c r="A306" s="22"/>
      <c r="B306" s="22"/>
      <c r="Q306" s="22"/>
    </row>
    <row r="307" spans="1:17" ht="15.75" customHeight="1">
      <c r="A307" s="22"/>
      <c r="B307" s="22"/>
      <c r="Q307" s="22"/>
    </row>
    <row r="308" spans="1:17" ht="15.75" customHeight="1">
      <c r="A308" s="22"/>
      <c r="B308" s="22"/>
      <c r="Q308" s="22"/>
    </row>
    <row r="309" spans="1:17" ht="15.75" customHeight="1">
      <c r="A309" s="22"/>
      <c r="B309" s="22"/>
      <c r="Q309" s="22"/>
    </row>
    <row r="310" spans="1:17" ht="15.75" customHeight="1">
      <c r="A310" s="22"/>
      <c r="B310" s="22"/>
      <c r="Q310" s="22"/>
    </row>
    <row r="311" spans="1:17" ht="15.75" customHeight="1">
      <c r="A311" s="22"/>
      <c r="B311" s="22"/>
      <c r="Q311" s="22"/>
    </row>
    <row r="312" spans="1:17" ht="15.75" customHeight="1">
      <c r="A312" s="22"/>
      <c r="B312" s="22"/>
      <c r="Q312" s="22"/>
    </row>
    <row r="313" spans="1:17" ht="15.75" customHeight="1">
      <c r="A313" s="22"/>
      <c r="B313" s="22"/>
      <c r="Q313" s="22"/>
    </row>
    <row r="314" spans="1:17" ht="15.75" customHeight="1">
      <c r="A314" s="22"/>
      <c r="B314" s="22"/>
      <c r="Q314" s="22"/>
    </row>
    <row r="315" spans="1:17" ht="15.75" customHeight="1">
      <c r="A315" s="22"/>
      <c r="B315" s="22"/>
      <c r="Q315" s="22"/>
    </row>
    <row r="316" spans="1:17" ht="15.75" customHeight="1">
      <c r="A316" s="22"/>
      <c r="B316" s="22"/>
      <c r="Q316" s="22"/>
    </row>
    <row r="317" spans="1:17" ht="15.75" customHeight="1">
      <c r="A317" s="22"/>
      <c r="B317" s="22"/>
      <c r="Q317" s="22"/>
    </row>
    <row r="318" spans="1:17" ht="15.75" customHeight="1">
      <c r="A318" s="22"/>
      <c r="B318" s="22"/>
      <c r="Q318" s="22"/>
    </row>
    <row r="319" spans="1:17" ht="15.75" customHeight="1">
      <c r="A319" s="22"/>
      <c r="B319" s="22"/>
      <c r="Q319" s="22"/>
    </row>
    <row r="320" spans="1:17" ht="15.75" customHeight="1">
      <c r="A320" s="22"/>
      <c r="B320" s="22"/>
      <c r="Q320" s="22"/>
    </row>
    <row r="321" spans="1:17" ht="15.75" customHeight="1">
      <c r="A321" s="22"/>
      <c r="B321" s="22"/>
      <c r="Q321" s="22"/>
    </row>
    <row r="322" spans="1:17" ht="15.75" customHeight="1">
      <c r="A322" s="22"/>
      <c r="B322" s="22"/>
      <c r="Q322" s="22"/>
    </row>
    <row r="323" spans="1:17" ht="15.75" customHeight="1">
      <c r="A323" s="22"/>
      <c r="B323" s="22"/>
      <c r="Q323" s="22"/>
    </row>
    <row r="324" spans="1:17" ht="15.75" customHeight="1">
      <c r="A324" s="22"/>
      <c r="B324" s="22"/>
      <c r="Q324" s="22"/>
    </row>
    <row r="325" spans="1:17" ht="15.75" customHeight="1">
      <c r="A325" s="22"/>
      <c r="B325" s="22"/>
      <c r="Q325" s="22"/>
    </row>
    <row r="326" spans="1:17" ht="15.75" customHeight="1">
      <c r="A326" s="22"/>
      <c r="B326" s="22"/>
      <c r="Q326" s="22"/>
    </row>
    <row r="327" spans="1:17" ht="15.75" customHeight="1">
      <c r="A327" s="22"/>
      <c r="B327" s="22"/>
      <c r="Q327" s="22"/>
    </row>
    <row r="328" spans="1:17" ht="15.75" customHeight="1">
      <c r="A328" s="22"/>
      <c r="B328" s="22"/>
      <c r="Q328" s="22"/>
    </row>
    <row r="329" spans="1:17" ht="15.75" customHeight="1">
      <c r="A329" s="22"/>
      <c r="B329" s="22"/>
      <c r="Q329" s="22"/>
    </row>
    <row r="330" spans="1:17" ht="15.75" customHeight="1">
      <c r="A330" s="22"/>
      <c r="B330" s="22"/>
      <c r="Q330" s="22"/>
    </row>
    <row r="331" spans="1:17" ht="15.75" customHeight="1">
      <c r="A331" s="22"/>
      <c r="B331" s="22"/>
      <c r="Q331" s="22"/>
    </row>
    <row r="332" spans="1:17" ht="15.75" customHeight="1">
      <c r="A332" s="22"/>
      <c r="B332" s="22"/>
      <c r="Q332" s="22"/>
    </row>
    <row r="333" spans="1:17" ht="15.75" customHeight="1">
      <c r="A333" s="22"/>
      <c r="B333" s="22"/>
      <c r="Q333" s="22"/>
    </row>
    <row r="334" spans="1:17" ht="15.75" customHeight="1">
      <c r="A334" s="22"/>
      <c r="B334" s="22"/>
      <c r="Q334" s="22"/>
    </row>
    <row r="335" spans="1:17" ht="15.75" customHeight="1">
      <c r="A335" s="22"/>
      <c r="B335" s="22"/>
      <c r="Q335" s="22"/>
    </row>
    <row r="336" spans="1:17" ht="15.75" customHeight="1">
      <c r="A336" s="22"/>
      <c r="B336" s="22"/>
      <c r="Q336" s="22"/>
    </row>
    <row r="337" spans="1:17" ht="15.75" customHeight="1">
      <c r="A337" s="22"/>
      <c r="B337" s="22"/>
      <c r="Q337" s="22"/>
    </row>
    <row r="338" spans="1:17" ht="15.75" customHeight="1">
      <c r="A338" s="22"/>
      <c r="B338" s="22"/>
      <c r="Q338" s="22"/>
    </row>
    <row r="339" spans="1:17" ht="15.75" customHeight="1">
      <c r="A339" s="22"/>
      <c r="B339" s="22"/>
      <c r="Q339" s="22"/>
    </row>
    <row r="340" spans="1:17" ht="15.75" customHeight="1">
      <c r="A340" s="22"/>
      <c r="B340" s="22"/>
      <c r="Q340" s="22"/>
    </row>
    <row r="341" spans="1:17" ht="15.75" customHeight="1">
      <c r="A341" s="22"/>
      <c r="B341" s="22"/>
      <c r="Q341" s="22"/>
    </row>
    <row r="342" spans="1:17" ht="15.75" customHeight="1">
      <c r="A342" s="22"/>
      <c r="B342" s="22"/>
      <c r="Q342" s="22"/>
    </row>
    <row r="343" spans="1:17" ht="15.75" customHeight="1">
      <c r="A343" s="22"/>
      <c r="B343" s="22"/>
      <c r="Q343" s="22"/>
    </row>
    <row r="344" spans="1:17" ht="15.75" customHeight="1">
      <c r="A344" s="22"/>
      <c r="B344" s="22"/>
      <c r="Q344" s="22"/>
    </row>
    <row r="345" spans="1:17" ht="15.75" customHeight="1">
      <c r="A345" s="22"/>
      <c r="B345" s="22"/>
      <c r="Q345" s="22"/>
    </row>
    <row r="346" spans="1:17" ht="15.75" customHeight="1">
      <c r="A346" s="22"/>
      <c r="B346" s="22"/>
      <c r="Q346" s="22"/>
    </row>
    <row r="347" spans="1:17" ht="15.75" customHeight="1">
      <c r="A347" s="22"/>
      <c r="B347" s="22"/>
      <c r="Q347" s="22"/>
    </row>
    <row r="348" spans="1:17" ht="15.75" customHeight="1">
      <c r="A348" s="22"/>
      <c r="B348" s="22"/>
      <c r="Q348" s="22"/>
    </row>
    <row r="349" spans="1:17" ht="15.75" customHeight="1">
      <c r="A349" s="22"/>
      <c r="B349" s="22"/>
      <c r="Q349" s="22"/>
    </row>
    <row r="350" spans="1:17" ht="15.75" customHeight="1">
      <c r="A350" s="22"/>
      <c r="B350" s="22"/>
      <c r="Q350" s="22"/>
    </row>
    <row r="351" spans="1:17" ht="15.75" customHeight="1">
      <c r="A351" s="22"/>
      <c r="B351" s="22"/>
      <c r="Q351" s="22"/>
    </row>
    <row r="352" spans="1:17" ht="15.75" customHeight="1">
      <c r="A352" s="22"/>
      <c r="B352" s="22"/>
      <c r="Q352" s="22"/>
    </row>
    <row r="353" spans="1:17" ht="15.75" customHeight="1">
      <c r="A353" s="22"/>
      <c r="B353" s="22"/>
      <c r="Q353" s="22"/>
    </row>
    <row r="354" spans="1:17" ht="15.75" customHeight="1">
      <c r="A354" s="22"/>
      <c r="B354" s="22"/>
      <c r="Q354" s="22"/>
    </row>
    <row r="355" spans="1:17" ht="15.75" customHeight="1">
      <c r="A355" s="22"/>
      <c r="B355" s="22"/>
      <c r="Q355" s="22"/>
    </row>
    <row r="356" spans="1:17" ht="15.75" customHeight="1">
      <c r="A356" s="22"/>
      <c r="B356" s="22"/>
      <c r="Q356" s="22"/>
    </row>
    <row r="357" spans="1:17" ht="15.75" customHeight="1">
      <c r="A357" s="22"/>
      <c r="B357" s="22"/>
      <c r="Q357" s="22"/>
    </row>
    <row r="358" spans="1:17" ht="15.75" customHeight="1">
      <c r="A358" s="22"/>
      <c r="B358" s="22"/>
      <c r="Q358" s="22"/>
    </row>
    <row r="359" spans="1:17" ht="15.75" customHeight="1">
      <c r="A359" s="22"/>
      <c r="B359" s="22"/>
      <c r="Q359" s="22"/>
    </row>
    <row r="360" spans="1:17" ht="15.75" customHeight="1">
      <c r="A360" s="22"/>
      <c r="B360" s="22"/>
      <c r="Q360" s="22"/>
    </row>
    <row r="361" spans="1:17" ht="15.75" customHeight="1">
      <c r="A361" s="22"/>
      <c r="B361" s="22"/>
      <c r="Q361" s="22"/>
    </row>
    <row r="362" spans="1:17" ht="15.75" customHeight="1">
      <c r="A362" s="22"/>
      <c r="B362" s="22"/>
      <c r="Q362" s="22"/>
    </row>
    <row r="363" spans="1:17" ht="15.75" customHeight="1">
      <c r="A363" s="22"/>
      <c r="B363" s="22"/>
      <c r="Q363" s="22"/>
    </row>
    <row r="364" spans="1:17" ht="15.75" customHeight="1">
      <c r="A364" s="22"/>
      <c r="B364" s="22"/>
      <c r="Q364" s="22"/>
    </row>
    <row r="365" spans="1:17" ht="15.75" customHeight="1">
      <c r="A365" s="22"/>
      <c r="B365" s="22"/>
      <c r="Q365" s="22"/>
    </row>
    <row r="366" spans="1:17" ht="15.75" customHeight="1">
      <c r="A366" s="22"/>
      <c r="B366" s="22"/>
      <c r="Q366" s="22"/>
    </row>
    <row r="367" spans="1:17" ht="15.75" customHeight="1">
      <c r="A367" s="22"/>
      <c r="B367" s="22"/>
      <c r="Q367" s="22"/>
    </row>
    <row r="368" spans="1:17" ht="15.75" customHeight="1">
      <c r="A368" s="22"/>
      <c r="B368" s="22"/>
      <c r="Q368" s="22"/>
    </row>
    <row r="369" spans="1:17" ht="15.75" customHeight="1">
      <c r="A369" s="22"/>
      <c r="B369" s="22"/>
      <c r="Q369" s="22"/>
    </row>
    <row r="370" spans="1:17" ht="15.75" customHeight="1">
      <c r="A370" s="22"/>
      <c r="B370" s="22"/>
      <c r="Q370" s="22"/>
    </row>
    <row r="371" spans="1:17" ht="15.75" customHeight="1">
      <c r="A371" s="22"/>
      <c r="B371" s="22"/>
      <c r="Q371" s="22"/>
    </row>
    <row r="372" spans="1:17" ht="15.75" customHeight="1">
      <c r="A372" s="22"/>
      <c r="B372" s="22"/>
      <c r="Q372" s="22"/>
    </row>
    <row r="373" spans="1:17" ht="15.75" customHeight="1">
      <c r="A373" s="22"/>
      <c r="B373" s="22"/>
      <c r="Q373" s="22"/>
    </row>
    <row r="374" spans="1:17" ht="15.75" customHeight="1">
      <c r="A374" s="22"/>
      <c r="B374" s="22"/>
      <c r="Q374" s="22"/>
    </row>
    <row r="375" spans="1:17" ht="15.75" customHeight="1">
      <c r="A375" s="22"/>
      <c r="B375" s="22"/>
      <c r="Q375" s="22"/>
    </row>
    <row r="376" spans="1:17" ht="15.75" customHeight="1">
      <c r="A376" s="22"/>
      <c r="B376" s="22"/>
      <c r="Q376" s="22"/>
    </row>
    <row r="377" spans="1:17" ht="15.75" customHeight="1">
      <c r="A377" s="22"/>
      <c r="B377" s="22"/>
      <c r="Q377" s="22"/>
    </row>
    <row r="378" spans="1:17" ht="15.75" customHeight="1">
      <c r="A378" s="22"/>
      <c r="B378" s="22"/>
      <c r="Q378" s="22"/>
    </row>
    <row r="379" spans="1:17" ht="15.75" customHeight="1">
      <c r="A379" s="22"/>
      <c r="B379" s="22"/>
      <c r="Q379" s="22"/>
    </row>
    <row r="380" spans="1:17" ht="15.75" customHeight="1">
      <c r="A380" s="22"/>
      <c r="B380" s="22"/>
      <c r="Q380" s="22"/>
    </row>
    <row r="381" spans="1:17" ht="15.75" customHeight="1">
      <c r="A381" s="22"/>
      <c r="B381" s="22"/>
      <c r="Q381" s="22"/>
    </row>
    <row r="382" spans="1:17" ht="15.75" customHeight="1">
      <c r="A382" s="22"/>
      <c r="B382" s="22"/>
      <c r="Q382" s="22"/>
    </row>
    <row r="383" spans="1:17" ht="15.75" customHeight="1">
      <c r="A383" s="22"/>
      <c r="B383" s="22"/>
      <c r="Q383" s="22"/>
    </row>
    <row r="384" spans="1:17" ht="15.75" customHeight="1">
      <c r="A384" s="22"/>
      <c r="B384" s="22"/>
      <c r="Q384" s="22"/>
    </row>
    <row r="385" spans="1:17" ht="15.75" customHeight="1">
      <c r="A385" s="22"/>
      <c r="B385" s="22"/>
      <c r="Q385" s="22"/>
    </row>
    <row r="386" spans="1:17" ht="15.75" customHeight="1">
      <c r="A386" s="22"/>
      <c r="B386" s="22"/>
      <c r="Q386" s="22"/>
    </row>
    <row r="387" spans="1:17" ht="15.75" customHeight="1">
      <c r="A387" s="22"/>
      <c r="B387" s="22"/>
      <c r="Q387" s="22"/>
    </row>
    <row r="388" spans="1:17" ht="15.75" customHeight="1">
      <c r="A388" s="22"/>
      <c r="B388" s="22"/>
      <c r="Q388" s="22"/>
    </row>
    <row r="389" spans="1:17" ht="15.75" customHeight="1">
      <c r="A389" s="22"/>
      <c r="B389" s="22"/>
      <c r="Q389" s="22"/>
    </row>
    <row r="390" spans="1:17" ht="15.75" customHeight="1">
      <c r="A390" s="22"/>
      <c r="B390" s="22"/>
      <c r="Q390" s="22"/>
    </row>
    <row r="391" spans="1:17" ht="15.75" customHeight="1">
      <c r="A391" s="22"/>
      <c r="B391" s="22"/>
      <c r="Q391" s="22"/>
    </row>
    <row r="392" spans="1:17" ht="15.75" customHeight="1">
      <c r="A392" s="22"/>
      <c r="B392" s="22"/>
      <c r="Q392" s="22"/>
    </row>
    <row r="393" spans="1:17" ht="15.75" customHeight="1">
      <c r="A393" s="22"/>
      <c r="B393" s="22"/>
      <c r="Q393" s="22"/>
    </row>
    <row r="394" spans="1:17" ht="15.75" customHeight="1">
      <c r="A394" s="22"/>
      <c r="B394" s="22"/>
      <c r="Q394" s="22"/>
    </row>
    <row r="395" spans="1:17" ht="15.75" customHeight="1">
      <c r="A395" s="22"/>
      <c r="B395" s="22"/>
      <c r="Q395" s="22"/>
    </row>
    <row r="396" spans="1:17" ht="15.75" customHeight="1">
      <c r="A396" s="22"/>
      <c r="B396" s="22"/>
      <c r="Q396" s="22"/>
    </row>
    <row r="397" spans="1:17" ht="15.75" customHeight="1">
      <c r="A397" s="22"/>
      <c r="B397" s="22"/>
      <c r="Q397" s="22"/>
    </row>
    <row r="398" spans="1:17" ht="15.75" customHeight="1">
      <c r="A398" s="22"/>
      <c r="B398" s="22"/>
      <c r="Q398" s="22"/>
    </row>
    <row r="399" spans="1:17" ht="15.75" customHeight="1">
      <c r="A399" s="22"/>
      <c r="B399" s="22"/>
      <c r="Q399" s="22"/>
    </row>
    <row r="400" spans="1:17" ht="15.75" customHeight="1">
      <c r="A400" s="22"/>
      <c r="B400" s="22"/>
      <c r="Q400" s="22"/>
    </row>
    <row r="401" spans="1:17" ht="15.75" customHeight="1">
      <c r="A401" s="22"/>
      <c r="B401" s="22"/>
      <c r="Q401" s="22"/>
    </row>
    <row r="402" spans="1:17" ht="15.75" customHeight="1">
      <c r="A402" s="22"/>
      <c r="B402" s="22"/>
      <c r="Q402" s="22"/>
    </row>
    <row r="403" spans="1:17" ht="15.75" customHeight="1">
      <c r="A403" s="22"/>
      <c r="B403" s="22"/>
      <c r="Q403" s="22"/>
    </row>
    <row r="404" spans="1:17" ht="15.75" customHeight="1">
      <c r="A404" s="22"/>
      <c r="B404" s="22"/>
      <c r="Q404" s="22"/>
    </row>
    <row r="405" spans="1:17" ht="15.75" customHeight="1">
      <c r="A405" s="22"/>
      <c r="B405" s="22"/>
      <c r="Q405" s="22"/>
    </row>
    <row r="406" spans="1:17" ht="15.75" customHeight="1">
      <c r="A406" s="22"/>
      <c r="B406" s="22"/>
      <c r="Q406" s="22"/>
    </row>
    <row r="407" spans="1:17" ht="15.75" customHeight="1">
      <c r="A407" s="22"/>
      <c r="B407" s="22"/>
      <c r="Q407" s="22"/>
    </row>
    <row r="408" spans="1:17" ht="15.75" customHeight="1">
      <c r="A408" s="22"/>
      <c r="B408" s="22"/>
      <c r="Q408" s="22"/>
    </row>
    <row r="409" spans="1:17" ht="15.75" customHeight="1">
      <c r="A409" s="22"/>
      <c r="B409" s="22"/>
      <c r="Q409" s="22"/>
    </row>
    <row r="410" spans="1:17" ht="15.75" customHeight="1">
      <c r="A410" s="22"/>
      <c r="B410" s="22"/>
      <c r="Q410" s="22"/>
    </row>
    <row r="411" spans="1:17" ht="15.75" customHeight="1">
      <c r="A411" s="22"/>
      <c r="B411" s="22"/>
      <c r="Q411" s="22"/>
    </row>
    <row r="412" spans="1:17" ht="15.75" customHeight="1">
      <c r="A412" s="22"/>
      <c r="B412" s="22"/>
      <c r="Q412" s="22"/>
    </row>
    <row r="413" spans="1:17" ht="15.75" customHeight="1">
      <c r="A413" s="22"/>
      <c r="B413" s="22"/>
      <c r="Q413" s="22"/>
    </row>
    <row r="414" spans="1:17" ht="15.75" customHeight="1">
      <c r="A414" s="22"/>
      <c r="B414" s="22"/>
      <c r="Q414" s="22"/>
    </row>
    <row r="415" spans="1:17" ht="15.75" customHeight="1">
      <c r="A415" s="22"/>
      <c r="B415" s="22"/>
      <c r="Q415" s="22"/>
    </row>
    <row r="416" spans="1:17" ht="15.75" customHeight="1">
      <c r="A416" s="22"/>
      <c r="B416" s="22"/>
      <c r="Q416" s="22"/>
    </row>
    <row r="417" spans="1:17" ht="15.75" customHeight="1">
      <c r="A417" s="22"/>
      <c r="B417" s="22"/>
      <c r="Q417" s="22"/>
    </row>
    <row r="418" spans="1:17" ht="15.75" customHeight="1">
      <c r="A418" s="22"/>
      <c r="B418" s="22"/>
      <c r="Q418" s="22"/>
    </row>
    <row r="419" spans="1:17" ht="15.75" customHeight="1">
      <c r="A419" s="22"/>
      <c r="B419" s="22"/>
      <c r="Q419" s="22"/>
    </row>
    <row r="420" spans="1:17" ht="15.75" customHeight="1">
      <c r="A420" s="22"/>
      <c r="B420" s="22"/>
      <c r="Q420" s="22"/>
    </row>
    <row r="421" spans="1:17" ht="15.75" customHeight="1">
      <c r="A421" s="22"/>
      <c r="B421" s="22"/>
      <c r="Q421" s="22"/>
    </row>
    <row r="422" spans="1:17" ht="15.75" customHeight="1">
      <c r="A422" s="22"/>
      <c r="B422" s="22"/>
      <c r="Q422" s="22"/>
    </row>
    <row r="423" spans="1:17" ht="15.75" customHeight="1">
      <c r="A423" s="22"/>
      <c r="B423" s="22"/>
      <c r="Q423" s="22"/>
    </row>
    <row r="424" spans="1:17" ht="15.75" customHeight="1">
      <c r="A424" s="22"/>
      <c r="B424" s="22"/>
      <c r="Q424" s="22"/>
    </row>
    <row r="425" spans="1:17" ht="15.75" customHeight="1">
      <c r="A425" s="22"/>
      <c r="B425" s="22"/>
      <c r="Q425" s="22"/>
    </row>
    <row r="426" spans="1:17" ht="15.75" customHeight="1">
      <c r="A426" s="22"/>
      <c r="B426" s="22"/>
      <c r="Q426" s="22"/>
    </row>
    <row r="427" spans="1:17" ht="15.75" customHeight="1">
      <c r="A427" s="22"/>
      <c r="B427" s="22"/>
      <c r="Q427" s="22"/>
    </row>
    <row r="428" spans="1:17" ht="15.75" customHeight="1">
      <c r="A428" s="22"/>
      <c r="B428" s="22"/>
      <c r="Q428" s="22"/>
    </row>
    <row r="429" spans="1:17" ht="15.75" customHeight="1">
      <c r="A429" s="22"/>
      <c r="B429" s="22"/>
      <c r="Q429" s="22"/>
    </row>
    <row r="430" spans="1:17" ht="15.75" customHeight="1">
      <c r="A430" s="22"/>
      <c r="B430" s="22"/>
      <c r="Q430" s="22"/>
    </row>
    <row r="431" spans="1:17" ht="15.75" customHeight="1">
      <c r="A431" s="22"/>
      <c r="B431" s="22"/>
      <c r="Q431" s="22"/>
    </row>
    <row r="432" spans="1:17" ht="15.75" customHeight="1">
      <c r="A432" s="22"/>
      <c r="B432" s="22"/>
      <c r="Q432" s="22"/>
    </row>
    <row r="433" spans="1:17" ht="15.75" customHeight="1">
      <c r="A433" s="22"/>
      <c r="B433" s="22"/>
      <c r="Q433" s="22"/>
    </row>
    <row r="434" spans="1:17" ht="15.75" customHeight="1">
      <c r="A434" s="22"/>
      <c r="B434" s="22"/>
      <c r="Q434" s="22"/>
    </row>
    <row r="435" spans="1:17" ht="15.75" customHeight="1">
      <c r="A435" s="22"/>
      <c r="B435" s="22"/>
      <c r="Q435" s="22"/>
    </row>
    <row r="436" spans="1:17" ht="15.75" customHeight="1">
      <c r="A436" s="22"/>
      <c r="B436" s="22"/>
      <c r="Q436" s="22"/>
    </row>
    <row r="437" spans="1:17" ht="15.75" customHeight="1">
      <c r="A437" s="22"/>
      <c r="B437" s="22"/>
      <c r="Q437" s="22"/>
    </row>
    <row r="438" spans="1:17" ht="15.75" customHeight="1">
      <c r="A438" s="22"/>
      <c r="B438" s="22"/>
      <c r="Q438" s="22"/>
    </row>
    <row r="439" spans="1:17" ht="15.75" customHeight="1">
      <c r="A439" s="22"/>
      <c r="B439" s="22"/>
      <c r="Q439" s="22"/>
    </row>
    <row r="440" spans="1:17" ht="15.75" customHeight="1">
      <c r="A440" s="22"/>
      <c r="B440" s="22"/>
      <c r="Q440" s="22"/>
    </row>
    <row r="441" spans="1:17" ht="15.75" customHeight="1">
      <c r="A441" s="22"/>
      <c r="B441" s="22"/>
      <c r="Q441" s="22"/>
    </row>
    <row r="442" spans="1:17" ht="15.75" customHeight="1">
      <c r="A442" s="22"/>
      <c r="B442" s="22"/>
      <c r="Q442" s="22"/>
    </row>
    <row r="443" spans="1:17" ht="15.75" customHeight="1">
      <c r="A443" s="22"/>
      <c r="B443" s="22"/>
      <c r="Q443" s="22"/>
    </row>
    <row r="444" spans="1:17" ht="15.75" customHeight="1">
      <c r="A444" s="22"/>
      <c r="B444" s="22"/>
      <c r="Q444" s="22"/>
    </row>
    <row r="445" spans="1:17" ht="15.75" customHeight="1">
      <c r="A445" s="22"/>
      <c r="B445" s="22"/>
      <c r="Q445" s="22"/>
    </row>
    <row r="446" spans="1:17" ht="15.75" customHeight="1">
      <c r="A446" s="22"/>
      <c r="B446" s="22"/>
      <c r="Q446" s="22"/>
    </row>
    <row r="447" spans="1:17" ht="15.75" customHeight="1">
      <c r="A447" s="22"/>
      <c r="B447" s="22"/>
      <c r="Q447" s="22"/>
    </row>
    <row r="448" spans="1:17" ht="15.75" customHeight="1">
      <c r="A448" s="22"/>
      <c r="B448" s="22"/>
      <c r="Q448" s="22"/>
    </row>
    <row r="449" spans="1:17" ht="15.75" customHeight="1">
      <c r="A449" s="22"/>
      <c r="B449" s="22"/>
      <c r="Q449" s="22"/>
    </row>
    <row r="450" spans="1:17" ht="15.75" customHeight="1">
      <c r="A450" s="22"/>
      <c r="B450" s="22"/>
      <c r="Q450" s="22"/>
    </row>
    <row r="451" spans="1:17" ht="15.75" customHeight="1">
      <c r="A451" s="22"/>
      <c r="B451" s="22"/>
      <c r="Q451" s="22"/>
    </row>
    <row r="452" spans="1:17" ht="15.75" customHeight="1">
      <c r="A452" s="22"/>
      <c r="B452" s="22"/>
      <c r="Q452" s="22"/>
    </row>
    <row r="453" spans="1:17" ht="15.75" customHeight="1">
      <c r="A453" s="22"/>
      <c r="B453" s="22"/>
      <c r="Q453" s="22"/>
    </row>
    <row r="454" spans="1:17" ht="15.75" customHeight="1">
      <c r="A454" s="22"/>
      <c r="B454" s="22"/>
      <c r="Q454" s="22"/>
    </row>
    <row r="455" spans="1:17" ht="15.75" customHeight="1">
      <c r="A455" s="22"/>
      <c r="B455" s="22"/>
      <c r="Q455" s="22"/>
    </row>
    <row r="456" spans="1:17" ht="15.75" customHeight="1">
      <c r="A456" s="22"/>
      <c r="B456" s="22"/>
      <c r="Q456" s="22"/>
    </row>
    <row r="457" spans="1:17" ht="15.75" customHeight="1">
      <c r="A457" s="22"/>
      <c r="B457" s="22"/>
      <c r="Q457" s="22"/>
    </row>
    <row r="458" spans="1:17" ht="15.75" customHeight="1">
      <c r="A458" s="22"/>
      <c r="B458" s="22"/>
      <c r="Q458" s="22"/>
    </row>
    <row r="459" spans="1:17" ht="15.75" customHeight="1">
      <c r="A459" s="22"/>
      <c r="B459" s="22"/>
      <c r="Q459" s="22"/>
    </row>
    <row r="460" spans="1:17" ht="15.75" customHeight="1">
      <c r="A460" s="22"/>
      <c r="B460" s="22"/>
      <c r="Q460" s="22"/>
    </row>
    <row r="461" spans="1:17" ht="15.75" customHeight="1">
      <c r="A461" s="22"/>
      <c r="B461" s="22"/>
      <c r="Q461" s="22"/>
    </row>
    <row r="462" spans="1:17" ht="15.75" customHeight="1">
      <c r="A462" s="22"/>
      <c r="B462" s="22"/>
      <c r="Q462" s="22"/>
    </row>
    <row r="463" spans="1:17" ht="15.75" customHeight="1">
      <c r="A463" s="22"/>
      <c r="B463" s="22"/>
      <c r="Q463" s="22"/>
    </row>
    <row r="464" spans="1:17" ht="15.75" customHeight="1">
      <c r="A464" s="22"/>
      <c r="B464" s="22"/>
      <c r="Q464" s="22"/>
    </row>
    <row r="465" spans="1:17" ht="15.75" customHeight="1">
      <c r="A465" s="22"/>
      <c r="B465" s="22"/>
      <c r="Q465" s="22"/>
    </row>
    <row r="466" spans="1:17" ht="15.75" customHeight="1">
      <c r="A466" s="22"/>
      <c r="B466" s="22"/>
      <c r="Q466" s="22"/>
    </row>
    <row r="467" spans="1:17" ht="15.75" customHeight="1">
      <c r="A467" s="22"/>
      <c r="B467" s="22"/>
      <c r="Q467" s="22"/>
    </row>
    <row r="468" spans="1:17" ht="15.75" customHeight="1">
      <c r="A468" s="22"/>
      <c r="B468" s="22"/>
      <c r="Q468" s="22"/>
    </row>
    <row r="469" spans="1:17" ht="15.75" customHeight="1">
      <c r="A469" s="22"/>
      <c r="B469" s="22"/>
      <c r="Q469" s="22"/>
    </row>
    <row r="470" spans="1:17" ht="15.75" customHeight="1">
      <c r="A470" s="22"/>
      <c r="B470" s="22"/>
      <c r="Q470" s="22"/>
    </row>
    <row r="471" spans="1:17" ht="15.75" customHeight="1">
      <c r="A471" s="22"/>
      <c r="B471" s="22"/>
      <c r="Q471" s="22"/>
    </row>
    <row r="472" spans="1:17" ht="15.75" customHeight="1">
      <c r="A472" s="22"/>
      <c r="B472" s="22"/>
      <c r="Q472" s="22"/>
    </row>
    <row r="473" spans="1:17" ht="15.75" customHeight="1">
      <c r="A473" s="22"/>
      <c r="B473" s="22"/>
      <c r="Q473" s="22"/>
    </row>
    <row r="474" spans="1:17" ht="15.75" customHeight="1">
      <c r="A474" s="22"/>
      <c r="B474" s="22"/>
      <c r="Q474" s="22"/>
    </row>
    <row r="475" spans="1:17" ht="15.75" customHeight="1">
      <c r="A475" s="22"/>
      <c r="B475" s="22"/>
      <c r="Q475" s="22"/>
    </row>
    <row r="476" spans="1:17" ht="15.75" customHeight="1">
      <c r="A476" s="22"/>
      <c r="B476" s="22"/>
      <c r="Q476" s="22"/>
    </row>
    <row r="477" spans="1:17" ht="15.75" customHeight="1">
      <c r="A477" s="22"/>
      <c r="B477" s="22"/>
      <c r="Q477" s="22"/>
    </row>
    <row r="478" spans="1:17" ht="15.75" customHeight="1">
      <c r="A478" s="22"/>
      <c r="B478" s="22"/>
      <c r="Q478" s="22"/>
    </row>
    <row r="479" spans="1:17" ht="15.75" customHeight="1">
      <c r="A479" s="22"/>
      <c r="B479" s="22"/>
      <c r="Q479" s="22"/>
    </row>
    <row r="480" spans="1:17" ht="15.75" customHeight="1">
      <c r="A480" s="22"/>
      <c r="B480" s="22"/>
      <c r="Q480" s="22"/>
    </row>
    <row r="481" spans="1:17" ht="15.75" customHeight="1">
      <c r="A481" s="22"/>
      <c r="B481" s="22"/>
      <c r="Q481" s="22"/>
    </row>
    <row r="482" spans="1:17" ht="15.75" customHeight="1">
      <c r="A482" s="22"/>
      <c r="B482" s="22"/>
      <c r="Q482" s="22"/>
    </row>
    <row r="483" spans="1:17" ht="15.75" customHeight="1">
      <c r="A483" s="22"/>
      <c r="B483" s="22"/>
      <c r="Q483" s="22"/>
    </row>
    <row r="484" spans="1:17" ht="15.75" customHeight="1">
      <c r="A484" s="22"/>
      <c r="B484" s="22"/>
      <c r="Q484" s="22"/>
    </row>
    <row r="485" spans="1:17" ht="15.75" customHeight="1">
      <c r="A485" s="22"/>
      <c r="B485" s="22"/>
      <c r="Q485" s="22"/>
    </row>
    <row r="486" spans="1:17" ht="15.75" customHeight="1">
      <c r="A486" s="22"/>
      <c r="B486" s="22"/>
      <c r="Q486" s="22"/>
    </row>
    <row r="487" spans="1:17" ht="15.75" customHeight="1">
      <c r="A487" s="22"/>
      <c r="B487" s="22"/>
      <c r="Q487" s="22"/>
    </row>
    <row r="488" spans="1:17" ht="15.75" customHeight="1">
      <c r="A488" s="22"/>
      <c r="B488" s="22"/>
      <c r="Q488" s="22"/>
    </row>
    <row r="489" spans="1:17" ht="15.75" customHeight="1">
      <c r="A489" s="22"/>
      <c r="B489" s="22"/>
      <c r="Q489" s="22"/>
    </row>
    <row r="490" spans="1:17" ht="15.75" customHeight="1">
      <c r="A490" s="22"/>
      <c r="B490" s="22"/>
      <c r="Q490" s="22"/>
    </row>
    <row r="491" spans="1:17" ht="15.75" customHeight="1">
      <c r="A491" s="22"/>
      <c r="B491" s="22"/>
      <c r="Q491" s="22"/>
    </row>
    <row r="492" spans="1:17" ht="15.75" customHeight="1">
      <c r="A492" s="22"/>
      <c r="B492" s="22"/>
      <c r="Q492" s="22"/>
    </row>
    <row r="493" spans="1:17" ht="15.75" customHeight="1">
      <c r="A493" s="22"/>
      <c r="B493" s="22"/>
      <c r="Q493" s="22"/>
    </row>
    <row r="494" spans="1:17" ht="15.75" customHeight="1">
      <c r="A494" s="22"/>
      <c r="B494" s="22"/>
      <c r="Q494" s="22"/>
    </row>
    <row r="495" spans="1:17" ht="15.75" customHeight="1">
      <c r="A495" s="22"/>
      <c r="B495" s="22"/>
      <c r="Q495" s="22"/>
    </row>
    <row r="496" spans="1:17" ht="15.75" customHeight="1">
      <c r="A496" s="22"/>
      <c r="B496" s="22"/>
      <c r="Q496" s="22"/>
    </row>
    <row r="497" spans="1:17" ht="15.75" customHeight="1">
      <c r="A497" s="22"/>
      <c r="B497" s="22"/>
      <c r="Q497" s="22"/>
    </row>
    <row r="498" spans="1:17" ht="15.75" customHeight="1">
      <c r="A498" s="22"/>
      <c r="B498" s="22"/>
      <c r="Q498" s="22"/>
    </row>
    <row r="499" spans="1:17" ht="15.75" customHeight="1">
      <c r="A499" s="22"/>
      <c r="B499" s="22"/>
      <c r="Q499" s="22"/>
    </row>
    <row r="500" spans="1:17" ht="15.75" customHeight="1">
      <c r="A500" s="22"/>
      <c r="B500" s="22"/>
      <c r="Q500" s="22"/>
    </row>
    <row r="501" spans="1:17" ht="15.75" customHeight="1">
      <c r="A501" s="22"/>
      <c r="B501" s="22"/>
      <c r="Q501" s="22"/>
    </row>
    <row r="502" spans="1:17" ht="15.75" customHeight="1">
      <c r="A502" s="22"/>
      <c r="B502" s="22"/>
      <c r="Q502" s="22"/>
    </row>
    <row r="503" spans="1:17" ht="15.75" customHeight="1">
      <c r="A503" s="22"/>
      <c r="B503" s="22"/>
      <c r="Q503" s="22"/>
    </row>
    <row r="504" spans="1:17" ht="15.75" customHeight="1">
      <c r="A504" s="22"/>
      <c r="B504" s="22"/>
      <c r="Q504" s="22"/>
    </row>
    <row r="505" spans="1:17" ht="15.75" customHeight="1">
      <c r="A505" s="22"/>
      <c r="B505" s="22"/>
      <c r="Q505" s="22"/>
    </row>
    <row r="506" spans="1:17" ht="15.75" customHeight="1">
      <c r="A506" s="22"/>
      <c r="B506" s="22"/>
      <c r="Q506" s="22"/>
    </row>
    <row r="507" spans="1:17" ht="15.75" customHeight="1">
      <c r="A507" s="22"/>
      <c r="B507" s="22"/>
      <c r="Q507" s="22"/>
    </row>
    <row r="508" spans="1:17" ht="15.75" customHeight="1">
      <c r="A508" s="22"/>
      <c r="B508" s="22"/>
      <c r="Q508" s="22"/>
    </row>
    <row r="509" spans="1:17" ht="15.75" customHeight="1">
      <c r="A509" s="22"/>
      <c r="B509" s="22"/>
      <c r="Q509" s="22"/>
    </row>
    <row r="510" spans="1:17" ht="15.75" customHeight="1">
      <c r="A510" s="22"/>
      <c r="B510" s="22"/>
      <c r="Q510" s="22"/>
    </row>
    <row r="511" spans="1:17" ht="15.75" customHeight="1">
      <c r="A511" s="22"/>
      <c r="B511" s="22"/>
      <c r="Q511" s="22"/>
    </row>
    <row r="512" spans="1:17" ht="15.75" customHeight="1">
      <c r="A512" s="22"/>
      <c r="B512" s="22"/>
      <c r="Q512" s="22"/>
    </row>
    <row r="513" spans="1:17" ht="15.75" customHeight="1">
      <c r="A513" s="22"/>
      <c r="B513" s="22"/>
      <c r="Q513" s="22"/>
    </row>
    <row r="514" spans="1:17" ht="15.75" customHeight="1">
      <c r="A514" s="22"/>
      <c r="B514" s="22"/>
      <c r="Q514" s="22"/>
    </row>
    <row r="515" spans="1:17" ht="15.75" customHeight="1">
      <c r="A515" s="22"/>
      <c r="B515" s="22"/>
      <c r="Q515" s="22"/>
    </row>
    <row r="516" spans="1:17" ht="15.75" customHeight="1">
      <c r="A516" s="22"/>
      <c r="B516" s="22"/>
      <c r="Q516" s="22"/>
    </row>
    <row r="517" spans="1:17" ht="15.75" customHeight="1">
      <c r="A517" s="22"/>
      <c r="B517" s="22"/>
      <c r="Q517" s="22"/>
    </row>
    <row r="518" spans="1:17" ht="15.75" customHeight="1">
      <c r="A518" s="22"/>
      <c r="B518" s="22"/>
      <c r="Q518" s="22"/>
    </row>
    <row r="519" spans="1:17" ht="15.75" customHeight="1">
      <c r="A519" s="22"/>
      <c r="B519" s="22"/>
      <c r="Q519" s="22"/>
    </row>
    <row r="520" spans="1:17" ht="15.75" customHeight="1">
      <c r="A520" s="22"/>
      <c r="B520" s="22"/>
      <c r="Q520" s="22"/>
    </row>
    <row r="521" spans="1:17" ht="15.75" customHeight="1">
      <c r="A521" s="22"/>
      <c r="B521" s="22"/>
      <c r="Q521" s="22"/>
    </row>
    <row r="522" spans="1:17" ht="15.75" customHeight="1">
      <c r="A522" s="22"/>
      <c r="B522" s="22"/>
      <c r="Q522" s="22"/>
    </row>
    <row r="523" spans="1:17" ht="15.75" customHeight="1">
      <c r="A523" s="22"/>
      <c r="B523" s="22"/>
      <c r="Q523" s="22"/>
    </row>
    <row r="524" spans="1:17" ht="15.75" customHeight="1">
      <c r="A524" s="22"/>
      <c r="B524" s="22"/>
      <c r="Q524" s="22"/>
    </row>
    <row r="525" spans="1:17" ht="15.75" customHeight="1">
      <c r="A525" s="22"/>
      <c r="B525" s="22"/>
      <c r="Q525" s="22"/>
    </row>
    <row r="526" spans="1:17" ht="15.75" customHeight="1">
      <c r="A526" s="22"/>
      <c r="B526" s="22"/>
      <c r="Q526" s="22"/>
    </row>
    <row r="527" spans="1:17" ht="15.75" customHeight="1">
      <c r="A527" s="22"/>
      <c r="B527" s="22"/>
      <c r="Q527" s="22"/>
    </row>
    <row r="528" spans="1:17" ht="15.75" customHeight="1">
      <c r="A528" s="22"/>
      <c r="B528" s="22"/>
      <c r="Q528" s="22"/>
    </row>
    <row r="529" spans="1:17" ht="15.75" customHeight="1">
      <c r="A529" s="22"/>
      <c r="B529" s="22"/>
      <c r="Q529" s="22"/>
    </row>
    <row r="530" spans="1:17" ht="15.75" customHeight="1">
      <c r="A530" s="22"/>
      <c r="B530" s="22"/>
      <c r="Q530" s="22"/>
    </row>
    <row r="531" spans="1:17" ht="15.75" customHeight="1">
      <c r="A531" s="22"/>
      <c r="B531" s="22"/>
      <c r="Q531" s="22"/>
    </row>
    <row r="532" spans="1:17" ht="15.75" customHeight="1">
      <c r="A532" s="22"/>
      <c r="B532" s="22"/>
      <c r="Q532" s="22"/>
    </row>
    <row r="533" spans="1:17" ht="15.75" customHeight="1">
      <c r="A533" s="22"/>
      <c r="B533" s="22"/>
      <c r="Q533" s="22"/>
    </row>
    <row r="534" spans="1:17" ht="15.75" customHeight="1">
      <c r="A534" s="22"/>
      <c r="B534" s="22"/>
      <c r="Q534" s="22"/>
    </row>
    <row r="535" spans="1:17" ht="15.75" customHeight="1">
      <c r="A535" s="22"/>
      <c r="B535" s="22"/>
      <c r="Q535" s="22"/>
    </row>
    <row r="536" spans="1:17" ht="15.75" customHeight="1">
      <c r="A536" s="22"/>
      <c r="B536" s="22"/>
      <c r="Q536" s="22"/>
    </row>
    <row r="537" spans="1:17" ht="15.75" customHeight="1">
      <c r="A537" s="22"/>
      <c r="B537" s="22"/>
      <c r="Q537" s="22"/>
    </row>
    <row r="538" spans="1:17" ht="15.75" customHeight="1">
      <c r="A538" s="22"/>
      <c r="B538" s="22"/>
      <c r="Q538" s="22"/>
    </row>
    <row r="539" spans="1:17" ht="15.75" customHeight="1">
      <c r="A539" s="22"/>
      <c r="B539" s="22"/>
      <c r="Q539" s="22"/>
    </row>
    <row r="540" spans="1:17" ht="15.75" customHeight="1">
      <c r="A540" s="22"/>
      <c r="B540" s="22"/>
      <c r="Q540" s="22"/>
    </row>
    <row r="541" spans="1:17" ht="15.75" customHeight="1">
      <c r="A541" s="22"/>
      <c r="B541" s="22"/>
      <c r="Q541" s="22"/>
    </row>
    <row r="542" spans="1:17" ht="15.75" customHeight="1">
      <c r="A542" s="22"/>
      <c r="B542" s="22"/>
      <c r="Q542" s="22"/>
    </row>
    <row r="543" spans="1:17" ht="15.75" customHeight="1">
      <c r="A543" s="22"/>
      <c r="B543" s="22"/>
      <c r="Q543" s="22"/>
    </row>
    <row r="544" spans="1:17" ht="15.75" customHeight="1">
      <c r="A544" s="22"/>
      <c r="B544" s="22"/>
      <c r="Q544" s="22"/>
    </row>
    <row r="545" spans="1:17" ht="15.75" customHeight="1">
      <c r="A545" s="22"/>
      <c r="B545" s="22"/>
      <c r="Q545" s="22"/>
    </row>
    <row r="546" spans="1:17" ht="15.75" customHeight="1">
      <c r="A546" s="22"/>
      <c r="B546" s="22"/>
      <c r="Q546" s="22"/>
    </row>
    <row r="547" spans="1:17" ht="15.75" customHeight="1">
      <c r="A547" s="22"/>
      <c r="B547" s="22"/>
      <c r="Q547" s="22"/>
    </row>
    <row r="548" spans="1:17" ht="15.75" customHeight="1">
      <c r="A548" s="22"/>
      <c r="B548" s="22"/>
      <c r="Q548" s="22"/>
    </row>
    <row r="549" spans="1:17" ht="15.75" customHeight="1">
      <c r="A549" s="22"/>
      <c r="B549" s="22"/>
      <c r="Q549" s="22"/>
    </row>
    <row r="550" spans="1:17" ht="15.75" customHeight="1">
      <c r="A550" s="22"/>
      <c r="B550" s="22"/>
      <c r="Q550" s="22"/>
    </row>
    <row r="551" spans="1:17" ht="15.75" customHeight="1">
      <c r="A551" s="22"/>
      <c r="B551" s="22"/>
      <c r="Q551" s="22"/>
    </row>
    <row r="552" spans="1:17" ht="15.75" customHeight="1">
      <c r="A552" s="22"/>
      <c r="B552" s="22"/>
      <c r="Q552" s="22"/>
    </row>
    <row r="553" spans="1:17" ht="15.75" customHeight="1">
      <c r="A553" s="22"/>
      <c r="B553" s="22"/>
      <c r="Q553" s="22"/>
    </row>
    <row r="554" spans="1:17" ht="15.75" customHeight="1">
      <c r="A554" s="22"/>
      <c r="B554" s="22"/>
      <c r="Q554" s="22"/>
    </row>
    <row r="555" spans="1:17" ht="15.75" customHeight="1">
      <c r="A555" s="22"/>
      <c r="B555" s="22"/>
      <c r="Q555" s="22"/>
    </row>
    <row r="556" spans="1:17" ht="15.75" customHeight="1">
      <c r="A556" s="22"/>
      <c r="B556" s="22"/>
      <c r="Q556" s="22"/>
    </row>
    <row r="557" spans="1:17" ht="15.75" customHeight="1">
      <c r="A557" s="22"/>
      <c r="B557" s="22"/>
      <c r="Q557" s="22"/>
    </row>
    <row r="558" spans="1:17" ht="15.75" customHeight="1">
      <c r="A558" s="22"/>
      <c r="B558" s="22"/>
      <c r="Q558" s="22"/>
    </row>
    <row r="559" spans="1:17" ht="15.75" customHeight="1">
      <c r="A559" s="22"/>
      <c r="B559" s="22"/>
      <c r="Q559" s="22"/>
    </row>
    <row r="560" spans="1:17" ht="15.75" customHeight="1">
      <c r="A560" s="22"/>
      <c r="B560" s="22"/>
      <c r="Q560" s="22"/>
    </row>
    <row r="561" spans="1:17" ht="15.75" customHeight="1">
      <c r="A561" s="22"/>
      <c r="B561" s="22"/>
      <c r="Q561" s="22"/>
    </row>
    <row r="562" spans="1:17" ht="15.75" customHeight="1">
      <c r="A562" s="22"/>
      <c r="B562" s="22"/>
      <c r="Q562" s="22"/>
    </row>
    <row r="563" spans="1:17" ht="15.75" customHeight="1">
      <c r="A563" s="22"/>
      <c r="B563" s="22"/>
      <c r="Q563" s="22"/>
    </row>
    <row r="564" spans="1:17" ht="15.75" customHeight="1">
      <c r="A564" s="22"/>
      <c r="B564" s="22"/>
      <c r="Q564" s="22"/>
    </row>
    <row r="565" spans="1:17" ht="15.75" customHeight="1">
      <c r="A565" s="22"/>
      <c r="B565" s="22"/>
      <c r="Q565" s="22"/>
    </row>
    <row r="566" spans="1:17" ht="15.75" customHeight="1">
      <c r="A566" s="22"/>
      <c r="B566" s="22"/>
      <c r="Q566" s="22"/>
    </row>
    <row r="567" spans="1:17" ht="15.75" customHeight="1">
      <c r="A567" s="22"/>
      <c r="B567" s="22"/>
      <c r="Q567" s="22"/>
    </row>
    <row r="568" spans="1:17" ht="15.75" customHeight="1">
      <c r="A568" s="22"/>
      <c r="B568" s="22"/>
      <c r="Q568" s="22"/>
    </row>
    <row r="569" spans="1:17" ht="15.75" customHeight="1">
      <c r="A569" s="22"/>
      <c r="B569" s="22"/>
      <c r="Q569" s="22"/>
    </row>
    <row r="570" spans="1:17" ht="15.75" customHeight="1">
      <c r="A570" s="22"/>
      <c r="B570" s="22"/>
      <c r="Q570" s="22"/>
    </row>
    <row r="571" spans="1:17" ht="15.75" customHeight="1">
      <c r="A571" s="22"/>
      <c r="B571" s="22"/>
      <c r="Q571" s="22"/>
    </row>
    <row r="572" spans="1:17" ht="15.75" customHeight="1">
      <c r="A572" s="22"/>
      <c r="B572" s="22"/>
      <c r="Q572" s="22"/>
    </row>
    <row r="573" spans="1:17" ht="15.75" customHeight="1">
      <c r="A573" s="22"/>
      <c r="B573" s="22"/>
      <c r="Q573" s="22"/>
    </row>
    <row r="574" spans="1:17" ht="15.75" customHeight="1">
      <c r="A574" s="22"/>
      <c r="B574" s="22"/>
      <c r="Q574" s="22"/>
    </row>
    <row r="575" spans="1:17" ht="15.75" customHeight="1">
      <c r="A575" s="22"/>
      <c r="B575" s="22"/>
      <c r="Q575" s="22"/>
    </row>
    <row r="576" spans="1:17" ht="15.75" customHeight="1">
      <c r="A576" s="22"/>
      <c r="B576" s="22"/>
      <c r="Q576" s="22"/>
    </row>
    <row r="577" spans="1:17" ht="15.75" customHeight="1">
      <c r="A577" s="22"/>
      <c r="B577" s="22"/>
      <c r="Q577" s="22"/>
    </row>
    <row r="578" spans="1:17" ht="15.75" customHeight="1">
      <c r="A578" s="22"/>
      <c r="B578" s="22"/>
      <c r="Q578" s="22"/>
    </row>
    <row r="579" spans="1:17" ht="15.75" customHeight="1">
      <c r="A579" s="22"/>
      <c r="B579" s="22"/>
      <c r="Q579" s="22"/>
    </row>
    <row r="580" spans="1:17" ht="15.75" customHeight="1">
      <c r="A580" s="22"/>
      <c r="B580" s="22"/>
      <c r="Q580" s="22"/>
    </row>
    <row r="581" spans="1:17" ht="15.75" customHeight="1">
      <c r="A581" s="22"/>
      <c r="B581" s="22"/>
      <c r="Q581" s="22"/>
    </row>
    <row r="582" spans="1:17" ht="15.75" customHeight="1">
      <c r="A582" s="22"/>
      <c r="B582" s="22"/>
      <c r="Q582" s="22"/>
    </row>
    <row r="583" spans="1:17" ht="15.75" customHeight="1">
      <c r="A583" s="22"/>
      <c r="B583" s="22"/>
      <c r="Q583" s="22"/>
    </row>
    <row r="584" spans="1:17" ht="15.75" customHeight="1">
      <c r="A584" s="22"/>
      <c r="B584" s="22"/>
      <c r="Q584" s="22"/>
    </row>
    <row r="585" spans="1:17" ht="15.75" customHeight="1">
      <c r="A585" s="22"/>
      <c r="B585" s="22"/>
      <c r="Q585" s="22"/>
    </row>
    <row r="586" spans="1:17" ht="15.75" customHeight="1">
      <c r="A586" s="22"/>
      <c r="B586" s="22"/>
      <c r="Q586" s="22"/>
    </row>
    <row r="587" spans="1:17" ht="15.75" customHeight="1">
      <c r="A587" s="22"/>
      <c r="B587" s="22"/>
      <c r="Q587" s="22"/>
    </row>
    <row r="588" spans="1:17" ht="15.75" customHeight="1">
      <c r="A588" s="22"/>
      <c r="B588" s="22"/>
      <c r="Q588" s="22"/>
    </row>
    <row r="589" spans="1:17" ht="15.75" customHeight="1">
      <c r="A589" s="22"/>
      <c r="B589" s="22"/>
      <c r="Q589" s="22"/>
    </row>
    <row r="590" spans="1:17" ht="15.75" customHeight="1">
      <c r="A590" s="22"/>
      <c r="B590" s="22"/>
      <c r="Q590" s="22"/>
    </row>
    <row r="591" spans="1:17" ht="15.75" customHeight="1">
      <c r="A591" s="22"/>
      <c r="B591" s="22"/>
      <c r="Q591" s="22"/>
    </row>
    <row r="592" spans="1:17" ht="15.75" customHeight="1">
      <c r="A592" s="22"/>
      <c r="B592" s="22"/>
      <c r="Q592" s="22"/>
    </row>
    <row r="593" spans="1:17" ht="15.75" customHeight="1">
      <c r="A593" s="22"/>
      <c r="B593" s="22"/>
      <c r="Q593" s="22"/>
    </row>
    <row r="594" spans="1:17" ht="15.75" customHeight="1">
      <c r="A594" s="22"/>
      <c r="B594" s="22"/>
      <c r="Q594" s="22"/>
    </row>
    <row r="595" spans="1:17" ht="15.75" customHeight="1">
      <c r="A595" s="22"/>
      <c r="B595" s="22"/>
      <c r="Q595" s="22"/>
    </row>
    <row r="596" spans="1:17" ht="15.75" customHeight="1">
      <c r="A596" s="22"/>
      <c r="B596" s="22"/>
      <c r="Q596" s="22"/>
    </row>
    <row r="597" spans="1:17" ht="15.75" customHeight="1">
      <c r="A597" s="22"/>
      <c r="B597" s="22"/>
      <c r="Q597" s="22"/>
    </row>
    <row r="598" spans="1:17" ht="15.75" customHeight="1">
      <c r="A598" s="22"/>
      <c r="B598" s="22"/>
      <c r="Q598" s="22"/>
    </row>
    <row r="599" spans="1:17" ht="15.75" customHeight="1">
      <c r="A599" s="22"/>
      <c r="B599" s="22"/>
      <c r="Q599" s="22"/>
    </row>
    <row r="600" spans="1:17" ht="15.75" customHeight="1">
      <c r="A600" s="22"/>
      <c r="B600" s="22"/>
      <c r="Q600" s="22"/>
    </row>
    <row r="601" spans="1:17" ht="15.75" customHeight="1">
      <c r="A601" s="22"/>
      <c r="B601" s="22"/>
      <c r="Q601" s="22"/>
    </row>
    <row r="602" spans="1:17" ht="15.75" customHeight="1">
      <c r="A602" s="22"/>
      <c r="B602" s="22"/>
      <c r="Q602" s="22"/>
    </row>
    <row r="603" spans="1:17" ht="15.75" customHeight="1">
      <c r="A603" s="22"/>
      <c r="B603" s="22"/>
      <c r="Q603" s="22"/>
    </row>
    <row r="604" spans="1:17" ht="15.75" customHeight="1">
      <c r="A604" s="22"/>
      <c r="B604" s="22"/>
      <c r="Q604" s="22"/>
    </row>
    <row r="605" spans="1:17" ht="15.75" customHeight="1">
      <c r="A605" s="22"/>
      <c r="B605" s="22"/>
      <c r="Q605" s="22"/>
    </row>
    <row r="606" spans="1:17" ht="15.75" customHeight="1">
      <c r="A606" s="22"/>
      <c r="B606" s="22"/>
      <c r="Q606" s="22"/>
    </row>
    <row r="607" spans="1:17" ht="15.75" customHeight="1">
      <c r="A607" s="22"/>
      <c r="B607" s="22"/>
      <c r="Q607" s="22"/>
    </row>
    <row r="608" spans="1:17" ht="15.75" customHeight="1">
      <c r="A608" s="22"/>
      <c r="B608" s="22"/>
      <c r="Q608" s="22"/>
    </row>
    <row r="609" spans="1:17" ht="15.75" customHeight="1">
      <c r="A609" s="22"/>
      <c r="B609" s="22"/>
      <c r="Q609" s="22"/>
    </row>
    <row r="610" spans="1:17" ht="15.75" customHeight="1">
      <c r="A610" s="22"/>
      <c r="B610" s="22"/>
      <c r="Q610" s="22"/>
    </row>
    <row r="611" spans="1:17" ht="15.75" customHeight="1">
      <c r="A611" s="22"/>
      <c r="B611" s="22"/>
      <c r="Q611" s="22"/>
    </row>
    <row r="612" spans="1:17" ht="15.75" customHeight="1">
      <c r="A612" s="22"/>
      <c r="B612" s="22"/>
      <c r="Q612" s="22"/>
    </row>
    <row r="613" spans="1:17" ht="15.75" customHeight="1">
      <c r="A613" s="22"/>
      <c r="B613" s="22"/>
      <c r="Q613" s="22"/>
    </row>
    <row r="614" spans="1:17" ht="15.75" customHeight="1">
      <c r="A614" s="22"/>
      <c r="B614" s="22"/>
      <c r="Q614" s="22"/>
    </row>
    <row r="615" spans="1:17" ht="15.75" customHeight="1">
      <c r="A615" s="22"/>
      <c r="B615" s="22"/>
      <c r="Q615" s="22"/>
    </row>
    <row r="616" spans="1:17" ht="15.75" customHeight="1">
      <c r="A616" s="22"/>
      <c r="B616" s="22"/>
      <c r="Q616" s="22"/>
    </row>
    <row r="617" spans="1:17" ht="15.75" customHeight="1">
      <c r="A617" s="22"/>
      <c r="B617" s="22"/>
      <c r="Q617" s="22"/>
    </row>
    <row r="618" spans="1:17" ht="15.75" customHeight="1">
      <c r="A618" s="22"/>
      <c r="B618" s="22"/>
      <c r="Q618" s="22"/>
    </row>
    <row r="619" spans="1:17" ht="15.75" customHeight="1">
      <c r="A619" s="22"/>
      <c r="B619" s="22"/>
      <c r="Q619" s="22"/>
    </row>
    <row r="620" spans="1:17" ht="15.75" customHeight="1">
      <c r="A620" s="22"/>
      <c r="B620" s="22"/>
      <c r="Q620" s="22"/>
    </row>
    <row r="621" spans="1:17" ht="15.75" customHeight="1">
      <c r="A621" s="22"/>
      <c r="B621" s="22"/>
      <c r="Q621" s="22"/>
    </row>
    <row r="622" spans="1:17" ht="15.75" customHeight="1">
      <c r="A622" s="22"/>
      <c r="B622" s="22"/>
      <c r="Q622" s="22"/>
    </row>
    <row r="623" spans="1:17" ht="15.75" customHeight="1">
      <c r="A623" s="22"/>
      <c r="B623" s="22"/>
      <c r="Q623" s="22"/>
    </row>
    <row r="624" spans="1:17" ht="15.75" customHeight="1">
      <c r="A624" s="22"/>
      <c r="B624" s="22"/>
      <c r="Q624" s="22"/>
    </row>
    <row r="625" spans="1:17" ht="15.75" customHeight="1">
      <c r="A625" s="22"/>
      <c r="B625" s="22"/>
      <c r="Q625" s="22"/>
    </row>
    <row r="626" spans="1:17" ht="15.75" customHeight="1">
      <c r="A626" s="22"/>
      <c r="B626" s="22"/>
      <c r="Q626" s="22"/>
    </row>
    <row r="627" spans="1:17" ht="15.75" customHeight="1">
      <c r="A627" s="22"/>
      <c r="B627" s="22"/>
      <c r="Q627" s="22"/>
    </row>
    <row r="628" spans="1:17" ht="15.75" customHeight="1">
      <c r="A628" s="22"/>
      <c r="B628" s="22"/>
      <c r="Q628" s="22"/>
    </row>
    <row r="629" spans="1:17" ht="15.75" customHeight="1">
      <c r="A629" s="22"/>
      <c r="B629" s="22"/>
      <c r="Q629" s="22"/>
    </row>
    <row r="630" spans="1:17" ht="15.75" customHeight="1">
      <c r="A630" s="22"/>
      <c r="B630" s="22"/>
      <c r="Q630" s="22"/>
    </row>
    <row r="631" spans="1:17" ht="15.75" customHeight="1">
      <c r="A631" s="22"/>
      <c r="B631" s="22"/>
      <c r="Q631" s="22"/>
    </row>
    <row r="632" spans="1:17" ht="15.75" customHeight="1">
      <c r="A632" s="22"/>
      <c r="B632" s="22"/>
      <c r="Q632" s="22"/>
    </row>
    <row r="633" spans="1:17" ht="15.75" customHeight="1">
      <c r="A633" s="22"/>
      <c r="B633" s="22"/>
      <c r="Q633" s="22"/>
    </row>
    <row r="634" spans="1:17" ht="15.75" customHeight="1">
      <c r="A634" s="22"/>
      <c r="B634" s="22"/>
      <c r="Q634" s="22"/>
    </row>
    <row r="635" spans="1:17" ht="15.75" customHeight="1">
      <c r="A635" s="22"/>
      <c r="B635" s="22"/>
      <c r="Q635" s="22"/>
    </row>
    <row r="636" spans="1:17" ht="15.75" customHeight="1">
      <c r="A636" s="22"/>
      <c r="B636" s="22"/>
      <c r="Q636" s="22"/>
    </row>
    <row r="637" spans="1:17" ht="15.75" customHeight="1">
      <c r="A637" s="22"/>
      <c r="B637" s="22"/>
      <c r="Q637" s="22"/>
    </row>
    <row r="638" spans="1:17" ht="15.75" customHeight="1">
      <c r="A638" s="22"/>
      <c r="B638" s="22"/>
      <c r="Q638" s="22"/>
    </row>
    <row r="639" spans="1:17" ht="15.75" customHeight="1">
      <c r="A639" s="22"/>
      <c r="B639" s="22"/>
      <c r="Q639" s="22"/>
    </row>
    <row r="640" spans="1:17" ht="15.75" customHeight="1">
      <c r="A640" s="22"/>
      <c r="B640" s="22"/>
      <c r="Q640" s="22"/>
    </row>
    <row r="641" spans="1:17" ht="15.75" customHeight="1">
      <c r="A641" s="22"/>
      <c r="B641" s="22"/>
      <c r="Q641" s="22"/>
    </row>
    <row r="642" spans="1:17" ht="15.75" customHeight="1">
      <c r="A642" s="22"/>
      <c r="B642" s="22"/>
      <c r="Q642" s="22"/>
    </row>
    <row r="643" spans="1:17" ht="15.75" customHeight="1">
      <c r="A643" s="22"/>
      <c r="B643" s="22"/>
      <c r="Q643" s="22"/>
    </row>
    <row r="644" spans="1:17" ht="15.75" customHeight="1">
      <c r="A644" s="22"/>
      <c r="B644" s="22"/>
      <c r="Q644" s="22"/>
    </row>
    <row r="645" spans="1:17" ht="15.75" customHeight="1">
      <c r="A645" s="22"/>
      <c r="B645" s="22"/>
      <c r="Q645" s="22"/>
    </row>
    <row r="646" spans="1:17" ht="15.75" customHeight="1">
      <c r="A646" s="22"/>
      <c r="B646" s="22"/>
      <c r="Q646" s="22"/>
    </row>
    <row r="647" spans="1:17" ht="15.75" customHeight="1">
      <c r="A647" s="22"/>
      <c r="B647" s="22"/>
      <c r="Q647" s="22"/>
    </row>
    <row r="648" spans="1:17" ht="15.75" customHeight="1">
      <c r="A648" s="22"/>
      <c r="B648" s="22"/>
      <c r="Q648" s="22"/>
    </row>
    <row r="649" spans="1:17" ht="15.75" customHeight="1">
      <c r="A649" s="22"/>
      <c r="B649" s="22"/>
      <c r="Q649" s="22"/>
    </row>
    <row r="650" spans="1:17" ht="15.75" customHeight="1">
      <c r="A650" s="22"/>
      <c r="B650" s="22"/>
      <c r="Q650" s="22"/>
    </row>
    <row r="651" spans="1:17" ht="15.75" customHeight="1">
      <c r="A651" s="22"/>
      <c r="B651" s="22"/>
      <c r="Q651" s="22"/>
    </row>
    <row r="652" spans="1:17" ht="15.75" customHeight="1">
      <c r="A652" s="22"/>
      <c r="B652" s="22"/>
      <c r="Q652" s="22"/>
    </row>
    <row r="653" spans="1:17" ht="15.75" customHeight="1">
      <c r="A653" s="22"/>
      <c r="B653" s="22"/>
      <c r="Q653" s="22"/>
    </row>
    <row r="654" spans="1:17" ht="15.75" customHeight="1">
      <c r="A654" s="22"/>
      <c r="B654" s="22"/>
      <c r="Q654" s="22"/>
    </row>
    <row r="655" spans="1:17" ht="15.75" customHeight="1">
      <c r="A655" s="22"/>
      <c r="B655" s="22"/>
      <c r="Q655" s="22"/>
    </row>
    <row r="656" spans="1:17" ht="15.75" customHeight="1">
      <c r="A656" s="22"/>
      <c r="B656" s="22"/>
      <c r="Q656" s="22"/>
    </row>
    <row r="657" spans="1:17" ht="15.75" customHeight="1">
      <c r="A657" s="22"/>
      <c r="B657" s="22"/>
      <c r="Q657" s="22"/>
    </row>
    <row r="658" spans="1:17" ht="15.75" customHeight="1">
      <c r="A658" s="22"/>
      <c r="B658" s="22"/>
      <c r="Q658" s="22"/>
    </row>
    <row r="659" spans="1:17" ht="15.75" customHeight="1">
      <c r="A659" s="22"/>
      <c r="B659" s="22"/>
      <c r="Q659" s="22"/>
    </row>
    <row r="660" spans="1:17" ht="15.75" customHeight="1">
      <c r="A660" s="22"/>
      <c r="B660" s="22"/>
      <c r="Q660" s="22"/>
    </row>
    <row r="661" spans="1:17" ht="15.75" customHeight="1">
      <c r="A661" s="22"/>
      <c r="B661" s="22"/>
      <c r="Q661" s="22"/>
    </row>
    <row r="662" spans="1:17" ht="15.75" customHeight="1">
      <c r="A662" s="22"/>
      <c r="B662" s="22"/>
      <c r="Q662" s="22"/>
    </row>
    <row r="663" spans="1:17" ht="15.75" customHeight="1">
      <c r="A663" s="22"/>
      <c r="B663" s="22"/>
      <c r="Q663" s="22"/>
    </row>
    <row r="664" spans="1:17" ht="15.75" customHeight="1">
      <c r="A664" s="22"/>
      <c r="B664" s="22"/>
      <c r="Q664" s="22"/>
    </row>
    <row r="665" spans="1:17" ht="15.75" customHeight="1">
      <c r="A665" s="22"/>
      <c r="B665" s="22"/>
      <c r="Q665" s="22"/>
    </row>
    <row r="666" spans="1:17" ht="15.75" customHeight="1">
      <c r="A666" s="22"/>
      <c r="B666" s="22"/>
      <c r="Q666" s="22"/>
    </row>
    <row r="667" spans="1:17" ht="15.75" customHeight="1">
      <c r="A667" s="22"/>
      <c r="B667" s="22"/>
      <c r="Q667" s="22"/>
    </row>
    <row r="668" spans="1:17" ht="15.75" customHeight="1">
      <c r="A668" s="22"/>
      <c r="B668" s="22"/>
      <c r="Q668" s="22"/>
    </row>
    <row r="669" spans="1:17" ht="15.75" customHeight="1">
      <c r="A669" s="22"/>
      <c r="B669" s="22"/>
      <c r="Q669" s="22"/>
    </row>
    <row r="670" spans="1:17" ht="15.75" customHeight="1">
      <c r="A670" s="22"/>
      <c r="B670" s="22"/>
      <c r="Q670" s="22"/>
    </row>
    <row r="671" spans="1:17" ht="15.75" customHeight="1">
      <c r="A671" s="22"/>
      <c r="B671" s="22"/>
      <c r="Q671" s="22"/>
    </row>
    <row r="672" spans="1:17" ht="15.75" customHeight="1">
      <c r="A672" s="22"/>
      <c r="B672" s="22"/>
      <c r="Q672" s="22"/>
    </row>
    <row r="673" spans="1:17" ht="15.75" customHeight="1">
      <c r="A673" s="22"/>
      <c r="B673" s="22"/>
      <c r="Q673" s="22"/>
    </row>
    <row r="674" spans="1:17" ht="15.75" customHeight="1">
      <c r="A674" s="22"/>
      <c r="B674" s="22"/>
      <c r="Q674" s="22"/>
    </row>
    <row r="675" spans="1:17" ht="15.75" customHeight="1">
      <c r="A675" s="22"/>
      <c r="B675" s="22"/>
      <c r="Q675" s="22"/>
    </row>
    <row r="676" spans="1:17" ht="15.75" customHeight="1">
      <c r="A676" s="22"/>
      <c r="B676" s="22"/>
      <c r="Q676" s="22"/>
    </row>
    <row r="677" spans="1:17" ht="15.75" customHeight="1">
      <c r="A677" s="22"/>
      <c r="B677" s="22"/>
      <c r="Q677" s="22"/>
    </row>
    <row r="678" spans="1:17" ht="15.75" customHeight="1">
      <c r="A678" s="22"/>
      <c r="B678" s="22"/>
      <c r="Q678" s="22"/>
    </row>
    <row r="679" spans="1:17" ht="15.75" customHeight="1">
      <c r="A679" s="22"/>
      <c r="B679" s="22"/>
      <c r="Q679" s="22"/>
    </row>
    <row r="680" spans="1:17" ht="15.75" customHeight="1">
      <c r="A680" s="22"/>
      <c r="B680" s="22"/>
      <c r="Q680" s="22"/>
    </row>
    <row r="681" spans="1:17" ht="15.75" customHeight="1">
      <c r="A681" s="22"/>
      <c r="B681" s="22"/>
      <c r="Q681" s="22"/>
    </row>
    <row r="682" spans="1:17" ht="15.75" customHeight="1">
      <c r="A682" s="22"/>
      <c r="B682" s="22"/>
      <c r="Q682" s="22"/>
    </row>
    <row r="683" spans="1:17" ht="15.75" customHeight="1">
      <c r="A683" s="22"/>
      <c r="B683" s="22"/>
      <c r="Q683" s="22"/>
    </row>
    <row r="684" spans="1:17" ht="15.75" customHeight="1">
      <c r="A684" s="22"/>
      <c r="B684" s="22"/>
      <c r="Q684" s="22"/>
    </row>
    <row r="685" spans="1:17" ht="15.75" customHeight="1">
      <c r="A685" s="22"/>
      <c r="B685" s="22"/>
      <c r="Q685" s="22"/>
    </row>
    <row r="686" spans="1:17" ht="15.75" customHeight="1">
      <c r="A686" s="22"/>
      <c r="B686" s="22"/>
      <c r="Q686" s="22"/>
    </row>
    <row r="687" spans="1:17" ht="15.75" customHeight="1">
      <c r="A687" s="22"/>
      <c r="B687" s="22"/>
      <c r="Q687" s="22"/>
    </row>
    <row r="688" spans="1:17" ht="15.75" customHeight="1">
      <c r="A688" s="22"/>
      <c r="B688" s="22"/>
      <c r="Q688" s="22"/>
    </row>
    <row r="689" spans="1:17" ht="15.75" customHeight="1">
      <c r="A689" s="22"/>
      <c r="B689" s="22"/>
      <c r="Q689" s="22"/>
    </row>
    <row r="690" spans="1:17" ht="15.75" customHeight="1">
      <c r="A690" s="22"/>
      <c r="B690" s="22"/>
      <c r="Q690" s="22"/>
    </row>
    <row r="691" spans="1:17" ht="15.75" customHeight="1">
      <c r="A691" s="22"/>
      <c r="B691" s="22"/>
      <c r="Q691" s="22"/>
    </row>
    <row r="692" spans="1:17" ht="15.75" customHeight="1">
      <c r="A692" s="22"/>
      <c r="B692" s="22"/>
      <c r="Q692" s="22"/>
    </row>
    <row r="693" spans="1:17" ht="15.75" customHeight="1">
      <c r="A693" s="22"/>
      <c r="B693" s="22"/>
      <c r="Q693" s="22"/>
    </row>
    <row r="694" spans="1:17" ht="15.75" customHeight="1">
      <c r="A694" s="22"/>
      <c r="B694" s="22"/>
      <c r="Q694" s="22"/>
    </row>
    <row r="695" spans="1:17" ht="15.75" customHeight="1">
      <c r="A695" s="22"/>
      <c r="B695" s="22"/>
      <c r="Q695" s="22"/>
    </row>
    <row r="696" spans="1:17" ht="15.75" customHeight="1">
      <c r="A696" s="22"/>
      <c r="B696" s="22"/>
      <c r="Q696" s="22"/>
    </row>
    <row r="697" spans="1:17" ht="15.75" customHeight="1">
      <c r="A697" s="22"/>
      <c r="B697" s="22"/>
      <c r="Q697" s="22"/>
    </row>
    <row r="698" spans="1:17" ht="15.75" customHeight="1">
      <c r="A698" s="22"/>
      <c r="B698" s="22"/>
      <c r="Q698" s="22"/>
    </row>
    <row r="699" spans="1:17" ht="15.75" customHeight="1">
      <c r="A699" s="22"/>
      <c r="B699" s="22"/>
      <c r="Q699" s="22"/>
    </row>
    <row r="700" spans="1:17" ht="15.75" customHeight="1">
      <c r="A700" s="22"/>
      <c r="B700" s="22"/>
      <c r="Q700" s="22"/>
    </row>
    <row r="701" spans="1:17" ht="15.75" customHeight="1">
      <c r="A701" s="22"/>
      <c r="B701" s="22"/>
      <c r="Q701" s="22"/>
    </row>
    <row r="702" spans="1:17" ht="15.75" customHeight="1">
      <c r="A702" s="22"/>
      <c r="B702" s="22"/>
      <c r="Q702" s="22"/>
    </row>
    <row r="703" spans="1:17" ht="15.75" customHeight="1">
      <c r="A703" s="22"/>
      <c r="B703" s="22"/>
      <c r="Q703" s="22"/>
    </row>
    <row r="704" spans="1:17" ht="15.75" customHeight="1">
      <c r="A704" s="22"/>
      <c r="B704" s="22"/>
      <c r="Q704" s="22"/>
    </row>
    <row r="705" spans="1:17" ht="15.75" customHeight="1">
      <c r="A705" s="22"/>
      <c r="B705" s="22"/>
      <c r="Q705" s="22"/>
    </row>
    <row r="706" spans="1:17" ht="15.75" customHeight="1">
      <c r="A706" s="22"/>
      <c r="B706" s="22"/>
      <c r="Q706" s="22"/>
    </row>
    <row r="707" spans="1:17" ht="15.75" customHeight="1">
      <c r="A707" s="22"/>
      <c r="B707" s="22"/>
      <c r="Q707" s="22"/>
    </row>
    <row r="708" spans="1:17" ht="15.75" customHeight="1">
      <c r="A708" s="22"/>
      <c r="B708" s="22"/>
      <c r="Q708" s="22"/>
    </row>
    <row r="709" spans="1:17" ht="15.75" customHeight="1">
      <c r="A709" s="22"/>
      <c r="B709" s="22"/>
      <c r="Q709" s="22"/>
    </row>
    <row r="710" spans="1:17" ht="15.75" customHeight="1">
      <c r="A710" s="22"/>
      <c r="B710" s="22"/>
      <c r="Q710" s="22"/>
    </row>
    <row r="711" spans="1:17" ht="15.75" customHeight="1">
      <c r="A711" s="22"/>
      <c r="B711" s="22"/>
      <c r="Q711" s="22"/>
    </row>
    <row r="712" spans="1:17" ht="15.75" customHeight="1">
      <c r="A712" s="22"/>
      <c r="B712" s="22"/>
      <c r="Q712" s="22"/>
    </row>
    <row r="713" spans="1:17" ht="15.75" customHeight="1">
      <c r="A713" s="22"/>
      <c r="B713" s="22"/>
      <c r="Q713" s="22"/>
    </row>
    <row r="714" spans="1:17" ht="15.75" customHeight="1">
      <c r="A714" s="22"/>
      <c r="B714" s="22"/>
      <c r="Q714" s="22"/>
    </row>
    <row r="715" spans="1:17" ht="15.75" customHeight="1">
      <c r="A715" s="22"/>
      <c r="B715" s="22"/>
      <c r="Q715" s="22"/>
    </row>
    <row r="716" spans="1:17" ht="15.75" customHeight="1">
      <c r="A716" s="22"/>
      <c r="B716" s="22"/>
      <c r="Q716" s="22"/>
    </row>
    <row r="717" spans="1:17" ht="15.75" customHeight="1">
      <c r="A717" s="22"/>
      <c r="B717" s="22"/>
      <c r="Q717" s="22"/>
    </row>
    <row r="718" spans="1:17" ht="15.75" customHeight="1">
      <c r="A718" s="22"/>
      <c r="B718" s="22"/>
      <c r="Q718" s="22"/>
    </row>
    <row r="719" spans="1:17" ht="15.75" customHeight="1">
      <c r="A719" s="22"/>
      <c r="B719" s="22"/>
      <c r="Q719" s="22"/>
    </row>
    <row r="720" spans="1:17" ht="15.75" customHeight="1">
      <c r="A720" s="22"/>
      <c r="B720" s="22"/>
      <c r="Q720" s="22"/>
    </row>
    <row r="721" spans="1:17" ht="15.75" customHeight="1">
      <c r="A721" s="22"/>
      <c r="B721" s="22"/>
      <c r="Q721" s="22"/>
    </row>
    <row r="722" spans="1:17" ht="15.75" customHeight="1">
      <c r="A722" s="22"/>
      <c r="B722" s="22"/>
      <c r="Q722" s="22"/>
    </row>
    <row r="723" spans="1:17" ht="15.75" customHeight="1">
      <c r="A723" s="22"/>
      <c r="B723" s="22"/>
      <c r="Q723" s="22"/>
    </row>
    <row r="724" spans="1:17" ht="15.75" customHeight="1">
      <c r="A724" s="22"/>
      <c r="B724" s="22"/>
      <c r="Q724" s="22"/>
    </row>
    <row r="725" spans="1:17" ht="15.75" customHeight="1">
      <c r="A725" s="22"/>
      <c r="B725" s="22"/>
      <c r="Q725" s="22"/>
    </row>
    <row r="726" spans="1:17" ht="15.75" customHeight="1">
      <c r="A726" s="22"/>
      <c r="B726" s="22"/>
      <c r="Q726" s="22"/>
    </row>
    <row r="727" spans="1:17" ht="15.75" customHeight="1">
      <c r="A727" s="22"/>
      <c r="B727" s="22"/>
      <c r="Q727" s="22"/>
    </row>
    <row r="728" spans="1:17" ht="15.75" customHeight="1">
      <c r="A728" s="22"/>
      <c r="B728" s="22"/>
      <c r="Q728" s="22"/>
    </row>
    <row r="729" spans="1:17" ht="15.75" customHeight="1">
      <c r="A729" s="22"/>
      <c r="B729" s="22"/>
      <c r="Q729" s="22"/>
    </row>
    <row r="730" spans="1:17" ht="15.75" customHeight="1">
      <c r="A730" s="22"/>
      <c r="B730" s="22"/>
      <c r="Q730" s="22"/>
    </row>
    <row r="731" spans="1:17" ht="15.75" customHeight="1">
      <c r="A731" s="22"/>
      <c r="B731" s="22"/>
      <c r="Q731" s="22"/>
    </row>
    <row r="732" spans="1:17" ht="15.75" customHeight="1">
      <c r="A732" s="22"/>
      <c r="B732" s="22"/>
      <c r="Q732" s="22"/>
    </row>
    <row r="733" spans="1:17" ht="15.75" customHeight="1">
      <c r="A733" s="22"/>
      <c r="B733" s="22"/>
      <c r="Q733" s="22"/>
    </row>
    <row r="734" spans="1:17" ht="15.75" customHeight="1">
      <c r="A734" s="22"/>
      <c r="B734" s="22"/>
      <c r="Q734" s="22"/>
    </row>
    <row r="735" spans="1:17" ht="15.75" customHeight="1">
      <c r="A735" s="22"/>
      <c r="B735" s="22"/>
      <c r="Q735" s="22"/>
    </row>
    <row r="736" spans="1:17" ht="15.75" customHeight="1">
      <c r="A736" s="22"/>
      <c r="B736" s="22"/>
      <c r="Q736" s="22"/>
    </row>
    <row r="737" spans="1:17" ht="15.75" customHeight="1">
      <c r="A737" s="22"/>
      <c r="B737" s="22"/>
      <c r="Q737" s="22"/>
    </row>
    <row r="738" spans="1:17" ht="15.75" customHeight="1">
      <c r="A738" s="22"/>
      <c r="B738" s="22"/>
      <c r="Q738" s="22"/>
    </row>
    <row r="739" spans="1:17" ht="15.75" customHeight="1">
      <c r="A739" s="22"/>
      <c r="B739" s="22"/>
      <c r="Q739" s="22"/>
    </row>
    <row r="740" spans="1:17" ht="15.75" customHeight="1">
      <c r="A740" s="22"/>
      <c r="B740" s="22"/>
      <c r="Q740" s="22"/>
    </row>
    <row r="741" spans="1:17" ht="15.75" customHeight="1">
      <c r="A741" s="22"/>
      <c r="B741" s="22"/>
      <c r="Q741" s="22"/>
    </row>
    <row r="742" spans="1:17" ht="15.75" customHeight="1">
      <c r="A742" s="22"/>
      <c r="B742" s="22"/>
      <c r="Q742" s="22"/>
    </row>
    <row r="743" spans="1:17" ht="15.75" customHeight="1">
      <c r="A743" s="22"/>
      <c r="B743" s="22"/>
      <c r="Q743" s="22"/>
    </row>
    <row r="744" spans="1:17" ht="15.75" customHeight="1">
      <c r="A744" s="22"/>
      <c r="B744" s="22"/>
      <c r="Q744" s="22"/>
    </row>
    <row r="745" spans="1:17" ht="15.75" customHeight="1">
      <c r="A745" s="22"/>
      <c r="B745" s="22"/>
      <c r="Q745" s="22"/>
    </row>
    <row r="746" spans="1:17" ht="15.75" customHeight="1">
      <c r="A746" s="22"/>
      <c r="B746" s="22"/>
      <c r="Q746" s="22"/>
    </row>
    <row r="747" spans="1:17" ht="15.75" customHeight="1">
      <c r="A747" s="22"/>
      <c r="B747" s="22"/>
      <c r="Q747" s="22"/>
    </row>
    <row r="748" spans="1:17" ht="15.75" customHeight="1">
      <c r="A748" s="22"/>
      <c r="B748" s="22"/>
      <c r="Q748" s="22"/>
    </row>
    <row r="749" spans="1:17" ht="15.75" customHeight="1">
      <c r="A749" s="22"/>
      <c r="B749" s="22"/>
      <c r="Q749" s="22"/>
    </row>
    <row r="750" spans="1:17" ht="15.75" customHeight="1">
      <c r="A750" s="22"/>
      <c r="B750" s="22"/>
      <c r="Q750" s="22"/>
    </row>
    <row r="751" spans="1:17" ht="15.75" customHeight="1">
      <c r="A751" s="22"/>
      <c r="B751" s="22"/>
      <c r="Q751" s="22"/>
    </row>
    <row r="752" spans="1:17" ht="15.75" customHeight="1">
      <c r="A752" s="22"/>
      <c r="B752" s="22"/>
      <c r="Q752" s="22"/>
    </row>
    <row r="753" spans="1:17" ht="15.75" customHeight="1">
      <c r="A753" s="22"/>
      <c r="B753" s="22"/>
      <c r="Q753" s="22"/>
    </row>
    <row r="754" spans="1:17" ht="15.75" customHeight="1">
      <c r="A754" s="22"/>
      <c r="B754" s="22"/>
      <c r="Q754" s="22"/>
    </row>
    <row r="755" spans="1:17" ht="15.75" customHeight="1">
      <c r="A755" s="22"/>
      <c r="B755" s="22"/>
      <c r="Q755" s="22"/>
    </row>
    <row r="756" spans="1:17" ht="15.75" customHeight="1">
      <c r="A756" s="22"/>
      <c r="B756" s="22"/>
      <c r="Q756" s="22"/>
    </row>
    <row r="757" spans="1:17" ht="15.75" customHeight="1">
      <c r="A757" s="22"/>
      <c r="B757" s="22"/>
      <c r="Q757" s="22"/>
    </row>
    <row r="758" spans="1:17" ht="15.75" customHeight="1">
      <c r="A758" s="22"/>
      <c r="B758" s="22"/>
      <c r="Q758" s="22"/>
    </row>
    <row r="759" spans="1:17" ht="15.75" customHeight="1">
      <c r="A759" s="22"/>
      <c r="B759" s="22"/>
      <c r="Q759" s="22"/>
    </row>
    <row r="760" spans="1:17" ht="15.75" customHeight="1">
      <c r="A760" s="22"/>
      <c r="B760" s="22"/>
      <c r="Q760" s="22"/>
    </row>
    <row r="761" spans="1:17" ht="15.75" customHeight="1">
      <c r="A761" s="22"/>
      <c r="B761" s="22"/>
      <c r="Q761" s="22"/>
    </row>
    <row r="762" spans="1:17" ht="15.75" customHeight="1">
      <c r="A762" s="22"/>
      <c r="B762" s="22"/>
      <c r="Q762" s="22"/>
    </row>
    <row r="763" spans="1:17" ht="15.75" customHeight="1">
      <c r="A763" s="22"/>
      <c r="B763" s="22"/>
      <c r="Q763" s="22"/>
    </row>
    <row r="764" spans="1:17" ht="15.75" customHeight="1">
      <c r="A764" s="22"/>
      <c r="B764" s="22"/>
      <c r="Q764" s="22"/>
    </row>
    <row r="765" spans="1:17" ht="15.75" customHeight="1">
      <c r="A765" s="22"/>
      <c r="B765" s="22"/>
      <c r="Q765" s="22"/>
    </row>
    <row r="766" spans="1:17" ht="15.75" customHeight="1">
      <c r="A766" s="22"/>
      <c r="B766" s="22"/>
      <c r="Q766" s="22"/>
    </row>
    <row r="767" spans="1:17" ht="15.75" customHeight="1">
      <c r="A767" s="22"/>
      <c r="B767" s="22"/>
      <c r="Q767" s="22"/>
    </row>
    <row r="768" spans="1:17" ht="15.75" customHeight="1">
      <c r="A768" s="22"/>
      <c r="B768" s="22"/>
      <c r="Q768" s="22"/>
    </row>
    <row r="769" spans="1:17" ht="15.75" customHeight="1">
      <c r="A769" s="22"/>
      <c r="B769" s="22"/>
      <c r="Q769" s="22"/>
    </row>
    <row r="770" spans="1:17" ht="15.75" customHeight="1">
      <c r="A770" s="22"/>
      <c r="B770" s="22"/>
      <c r="Q770" s="22"/>
    </row>
    <row r="771" spans="1:17" ht="15.75" customHeight="1">
      <c r="A771" s="22"/>
      <c r="B771" s="22"/>
      <c r="Q771" s="22"/>
    </row>
    <row r="772" spans="1:17" ht="15.75" customHeight="1">
      <c r="A772" s="22"/>
      <c r="B772" s="22"/>
      <c r="Q772" s="22"/>
    </row>
    <row r="773" spans="1:17" ht="15.75" customHeight="1">
      <c r="A773" s="22"/>
      <c r="B773" s="22"/>
      <c r="Q773" s="22"/>
    </row>
    <row r="774" spans="1:17" ht="15.75" customHeight="1">
      <c r="A774" s="22"/>
      <c r="B774" s="22"/>
      <c r="Q774" s="22"/>
    </row>
    <row r="775" spans="1:17" ht="15.75" customHeight="1">
      <c r="A775" s="22"/>
      <c r="B775" s="22"/>
      <c r="Q775" s="22"/>
    </row>
    <row r="776" spans="1:17" ht="15.75" customHeight="1">
      <c r="A776" s="22"/>
      <c r="B776" s="22"/>
      <c r="Q776" s="22"/>
    </row>
    <row r="777" spans="1:17" ht="15.75" customHeight="1">
      <c r="A777" s="22"/>
      <c r="B777" s="22"/>
      <c r="Q777" s="22"/>
    </row>
    <row r="778" spans="1:17" ht="15.75" customHeight="1">
      <c r="A778" s="22"/>
      <c r="B778" s="22"/>
      <c r="Q778" s="22"/>
    </row>
    <row r="779" spans="1:17" ht="15.75" customHeight="1">
      <c r="A779" s="22"/>
      <c r="B779" s="22"/>
      <c r="Q779" s="22"/>
    </row>
    <row r="780" spans="1:17" ht="15.75" customHeight="1">
      <c r="A780" s="22"/>
      <c r="B780" s="22"/>
      <c r="Q780" s="22"/>
    </row>
    <row r="781" spans="1:17" ht="15.75" customHeight="1">
      <c r="A781" s="22"/>
      <c r="B781" s="22"/>
      <c r="Q781" s="22"/>
    </row>
    <row r="782" spans="1:17" ht="15.75" customHeight="1">
      <c r="A782" s="22"/>
      <c r="B782" s="22"/>
      <c r="Q782" s="22"/>
    </row>
    <row r="783" spans="1:17" ht="15.75" customHeight="1">
      <c r="A783" s="22"/>
      <c r="B783" s="22"/>
      <c r="Q783" s="22"/>
    </row>
    <row r="784" spans="1:17" ht="15.75" customHeight="1">
      <c r="A784" s="22"/>
      <c r="B784" s="22"/>
      <c r="Q784" s="22"/>
    </row>
    <row r="785" spans="1:17" ht="15.75" customHeight="1">
      <c r="A785" s="22"/>
      <c r="B785" s="22"/>
      <c r="Q785" s="22"/>
    </row>
    <row r="786" spans="1:17" ht="15.75" customHeight="1">
      <c r="A786" s="22"/>
      <c r="B786" s="22"/>
      <c r="Q786" s="22"/>
    </row>
    <row r="787" spans="1:17" ht="15.75" customHeight="1">
      <c r="A787" s="22"/>
      <c r="B787" s="22"/>
      <c r="Q787" s="22"/>
    </row>
    <row r="788" spans="1:17" ht="15.75" customHeight="1">
      <c r="A788" s="22"/>
      <c r="B788" s="22"/>
      <c r="Q788" s="22"/>
    </row>
    <row r="789" spans="1:17" ht="15.75" customHeight="1">
      <c r="A789" s="22"/>
      <c r="B789" s="22"/>
      <c r="Q789" s="22"/>
    </row>
    <row r="790" spans="1:17" ht="15.75" customHeight="1">
      <c r="A790" s="22"/>
      <c r="B790" s="22"/>
      <c r="Q790" s="22"/>
    </row>
    <row r="791" spans="1:17" ht="15.75" customHeight="1">
      <c r="A791" s="22"/>
      <c r="B791" s="22"/>
      <c r="Q791" s="22"/>
    </row>
    <row r="792" spans="1:17" ht="15.75" customHeight="1">
      <c r="A792" s="22"/>
      <c r="B792" s="22"/>
      <c r="Q792" s="22"/>
    </row>
    <row r="793" spans="1:17" ht="15.75" customHeight="1">
      <c r="A793" s="22"/>
      <c r="B793" s="22"/>
      <c r="Q793" s="22"/>
    </row>
    <row r="794" spans="1:17" ht="15.75" customHeight="1">
      <c r="A794" s="22"/>
      <c r="B794" s="22"/>
      <c r="Q794" s="22"/>
    </row>
    <row r="795" spans="1:17" ht="15.75" customHeight="1">
      <c r="A795" s="22"/>
      <c r="B795" s="22"/>
      <c r="Q795" s="22"/>
    </row>
    <row r="796" spans="1:17" ht="15.75" customHeight="1">
      <c r="A796" s="22"/>
      <c r="B796" s="22"/>
      <c r="Q796" s="22"/>
    </row>
    <row r="797" spans="1:17" ht="15.75" customHeight="1">
      <c r="A797" s="22"/>
      <c r="B797" s="22"/>
      <c r="Q797" s="22"/>
    </row>
    <row r="798" spans="1:17" ht="15.75" customHeight="1">
      <c r="A798" s="22"/>
      <c r="B798" s="22"/>
      <c r="Q798" s="22"/>
    </row>
    <row r="799" spans="1:17" ht="15.75" customHeight="1">
      <c r="A799" s="22"/>
      <c r="B799" s="22"/>
      <c r="Q799" s="22"/>
    </row>
    <row r="800" spans="1:17" ht="15.75" customHeight="1">
      <c r="A800" s="22"/>
      <c r="B800" s="22"/>
      <c r="Q800" s="22"/>
    </row>
    <row r="801" spans="1:17" ht="15.75" customHeight="1">
      <c r="A801" s="22"/>
      <c r="B801" s="22"/>
      <c r="Q801" s="22"/>
    </row>
    <row r="802" spans="1:17" ht="15.75" customHeight="1">
      <c r="A802" s="22"/>
      <c r="B802" s="22"/>
      <c r="Q802" s="22"/>
    </row>
    <row r="803" spans="1:17" ht="15.75" customHeight="1">
      <c r="A803" s="22"/>
      <c r="B803" s="22"/>
      <c r="Q803" s="22"/>
    </row>
    <row r="804" spans="1:17" ht="15.75" customHeight="1">
      <c r="A804" s="22"/>
      <c r="B804" s="22"/>
      <c r="Q804" s="22"/>
    </row>
    <row r="805" spans="1:17" ht="15.75" customHeight="1">
      <c r="A805" s="22"/>
      <c r="B805" s="22"/>
      <c r="Q805" s="22"/>
    </row>
    <row r="806" spans="1:17" ht="15.75" customHeight="1">
      <c r="A806" s="22"/>
      <c r="B806" s="22"/>
      <c r="Q806" s="22"/>
    </row>
    <row r="807" spans="1:17" ht="15.75" customHeight="1">
      <c r="A807" s="22"/>
      <c r="B807" s="22"/>
      <c r="Q807" s="22"/>
    </row>
    <row r="808" spans="1:17" ht="15.75" customHeight="1">
      <c r="A808" s="22"/>
      <c r="B808" s="22"/>
      <c r="Q808" s="22"/>
    </row>
    <row r="809" spans="1:17" ht="15.75" customHeight="1">
      <c r="A809" s="22"/>
      <c r="B809" s="22"/>
      <c r="Q809" s="22"/>
    </row>
    <row r="810" spans="1:17" ht="15.75" customHeight="1">
      <c r="A810" s="22"/>
      <c r="B810" s="22"/>
      <c r="Q810" s="22"/>
    </row>
    <row r="811" spans="1:17" ht="15.75" customHeight="1">
      <c r="A811" s="22"/>
      <c r="B811" s="22"/>
      <c r="Q811" s="22"/>
    </row>
    <row r="812" spans="1:17" ht="15.75" customHeight="1">
      <c r="A812" s="22"/>
      <c r="B812" s="22"/>
      <c r="Q812" s="22"/>
    </row>
    <row r="813" spans="1:17" ht="15.75" customHeight="1">
      <c r="A813" s="22"/>
      <c r="B813" s="22"/>
      <c r="Q813" s="22"/>
    </row>
    <row r="814" spans="1:17" ht="15.75" customHeight="1">
      <c r="A814" s="22"/>
      <c r="B814" s="22"/>
      <c r="Q814" s="22"/>
    </row>
    <row r="815" spans="1:17" ht="15.75" customHeight="1">
      <c r="A815" s="22"/>
      <c r="B815" s="22"/>
      <c r="Q815" s="22"/>
    </row>
    <row r="816" spans="1:17" ht="15.75" customHeight="1">
      <c r="A816" s="22"/>
      <c r="B816" s="22"/>
      <c r="Q816" s="22"/>
    </row>
    <row r="817" spans="1:17" ht="15.75" customHeight="1">
      <c r="A817" s="22"/>
      <c r="B817" s="22"/>
      <c r="Q817" s="22"/>
    </row>
    <row r="818" spans="1:17" ht="15.75" customHeight="1">
      <c r="A818" s="22"/>
      <c r="B818" s="22"/>
      <c r="Q818" s="22"/>
    </row>
    <row r="819" spans="1:17" ht="15.75" customHeight="1">
      <c r="A819" s="22"/>
      <c r="B819" s="22"/>
      <c r="Q819" s="22"/>
    </row>
    <row r="820" spans="1:17" ht="15.75" customHeight="1">
      <c r="A820" s="22"/>
      <c r="B820" s="22"/>
      <c r="Q820" s="22"/>
    </row>
    <row r="821" spans="1:17" ht="15.75" customHeight="1">
      <c r="A821" s="22"/>
      <c r="B821" s="22"/>
      <c r="Q821" s="22"/>
    </row>
    <row r="822" spans="1:17" ht="15.75" customHeight="1">
      <c r="A822" s="22"/>
      <c r="B822" s="22"/>
      <c r="Q822" s="22"/>
    </row>
    <row r="823" spans="1:17" ht="15.75" customHeight="1">
      <c r="A823" s="22"/>
      <c r="B823" s="22"/>
      <c r="Q823" s="22"/>
    </row>
    <row r="824" spans="1:17" ht="15.75" customHeight="1">
      <c r="A824" s="22"/>
      <c r="B824" s="22"/>
      <c r="Q824" s="22"/>
    </row>
    <row r="825" spans="1:17" ht="15.75" customHeight="1">
      <c r="A825" s="22"/>
      <c r="B825" s="22"/>
      <c r="Q825" s="22"/>
    </row>
    <row r="826" spans="1:17" ht="15.75" customHeight="1">
      <c r="A826" s="22"/>
      <c r="B826" s="22"/>
      <c r="Q826" s="22"/>
    </row>
    <row r="827" spans="1:17" ht="15.75" customHeight="1">
      <c r="A827" s="22"/>
      <c r="B827" s="22"/>
      <c r="Q827" s="22"/>
    </row>
    <row r="828" spans="1:17" ht="15.75" customHeight="1">
      <c r="A828" s="22"/>
      <c r="B828" s="22"/>
      <c r="Q828" s="22"/>
    </row>
    <row r="829" spans="1:17" ht="15.75" customHeight="1">
      <c r="A829" s="22"/>
      <c r="B829" s="22"/>
      <c r="Q829" s="22"/>
    </row>
    <row r="830" spans="1:17" ht="15.75" customHeight="1">
      <c r="A830" s="22"/>
      <c r="B830" s="22"/>
      <c r="Q830" s="22"/>
    </row>
    <row r="831" spans="1:17" ht="15.75" customHeight="1">
      <c r="A831" s="22"/>
      <c r="B831" s="22"/>
      <c r="Q831" s="22"/>
    </row>
    <row r="832" spans="1:17" ht="15.75" customHeight="1">
      <c r="A832" s="22"/>
      <c r="B832" s="22"/>
      <c r="Q832" s="22"/>
    </row>
    <row r="833" spans="1:17" ht="15.75" customHeight="1">
      <c r="A833" s="22"/>
      <c r="B833" s="22"/>
      <c r="Q833" s="22"/>
    </row>
    <row r="834" spans="1:17" ht="15.75" customHeight="1">
      <c r="A834" s="22"/>
      <c r="B834" s="22"/>
      <c r="Q834" s="22"/>
    </row>
    <row r="835" spans="1:17" ht="15.75" customHeight="1">
      <c r="A835" s="22"/>
      <c r="B835" s="22"/>
      <c r="Q835" s="22"/>
    </row>
    <row r="836" spans="1:17" ht="15.75" customHeight="1">
      <c r="A836" s="22"/>
      <c r="B836" s="22"/>
      <c r="Q836" s="22"/>
    </row>
    <row r="837" spans="1:17" ht="15.75" customHeight="1">
      <c r="A837" s="22"/>
      <c r="B837" s="22"/>
      <c r="Q837" s="22"/>
    </row>
    <row r="838" spans="1:17" ht="15.75" customHeight="1">
      <c r="A838" s="22"/>
      <c r="B838" s="22"/>
      <c r="Q838" s="22"/>
    </row>
    <row r="839" spans="1:17" ht="15.75" customHeight="1">
      <c r="A839" s="22"/>
      <c r="B839" s="22"/>
      <c r="Q839" s="22"/>
    </row>
    <row r="840" spans="1:17" ht="15.75" customHeight="1">
      <c r="A840" s="22"/>
      <c r="B840" s="22"/>
      <c r="Q840" s="22"/>
    </row>
    <row r="841" spans="1:17" ht="15.75" customHeight="1">
      <c r="A841" s="22"/>
      <c r="B841" s="22"/>
      <c r="Q841" s="22"/>
    </row>
    <row r="842" spans="1:17" ht="15.75" customHeight="1">
      <c r="A842" s="22"/>
      <c r="B842" s="22"/>
      <c r="Q842" s="22"/>
    </row>
    <row r="843" spans="1:17" ht="15.75" customHeight="1">
      <c r="A843" s="22"/>
      <c r="B843" s="22"/>
      <c r="Q843" s="22"/>
    </row>
    <row r="844" spans="1:17" ht="15.75" customHeight="1">
      <c r="A844" s="22"/>
      <c r="B844" s="22"/>
      <c r="Q844" s="22"/>
    </row>
    <row r="845" spans="1:17" ht="15.75" customHeight="1">
      <c r="A845" s="22"/>
      <c r="B845" s="22"/>
      <c r="Q845" s="22"/>
    </row>
    <row r="846" spans="1:17" ht="15.75" customHeight="1">
      <c r="A846" s="22"/>
      <c r="B846" s="22"/>
      <c r="Q846" s="22"/>
    </row>
    <row r="847" spans="1:17" ht="15.75" customHeight="1">
      <c r="A847" s="22"/>
      <c r="B847" s="22"/>
      <c r="Q847" s="22"/>
    </row>
    <row r="848" spans="1:17" ht="15.75" customHeight="1">
      <c r="A848" s="22"/>
      <c r="B848" s="22"/>
      <c r="Q848" s="22"/>
    </row>
    <row r="849" spans="1:17" ht="15.75" customHeight="1">
      <c r="A849" s="22"/>
      <c r="B849" s="22"/>
      <c r="Q849" s="22"/>
    </row>
    <row r="850" spans="1:17" ht="15.75" customHeight="1">
      <c r="A850" s="22"/>
      <c r="B850" s="22"/>
      <c r="Q850" s="22"/>
    </row>
    <row r="851" spans="1:17" ht="15.75" customHeight="1">
      <c r="A851" s="22"/>
      <c r="B851" s="22"/>
      <c r="Q851" s="22"/>
    </row>
    <row r="852" spans="1:17" ht="15.75" customHeight="1">
      <c r="A852" s="22"/>
      <c r="B852" s="22"/>
      <c r="Q852" s="22"/>
    </row>
    <row r="853" spans="1:17" ht="15.75" customHeight="1">
      <c r="A853" s="22"/>
      <c r="B853" s="22"/>
      <c r="Q853" s="22"/>
    </row>
    <row r="854" spans="1:17" ht="15.75" customHeight="1">
      <c r="A854" s="22"/>
      <c r="B854" s="22"/>
      <c r="Q854" s="22"/>
    </row>
    <row r="855" spans="1:17" ht="15.75" customHeight="1">
      <c r="A855" s="22"/>
      <c r="B855" s="22"/>
      <c r="Q855" s="22"/>
    </row>
    <row r="856" spans="1:17" ht="15.75" customHeight="1">
      <c r="A856" s="22"/>
      <c r="B856" s="22"/>
      <c r="Q856" s="22"/>
    </row>
    <row r="857" spans="1:17" ht="15.75" customHeight="1">
      <c r="A857" s="22"/>
      <c r="B857" s="22"/>
      <c r="Q857" s="22"/>
    </row>
    <row r="858" spans="1:17" ht="15.75" customHeight="1">
      <c r="A858" s="22"/>
      <c r="B858" s="22"/>
      <c r="Q858" s="22"/>
    </row>
    <row r="859" spans="1:17" ht="15.75" customHeight="1">
      <c r="A859" s="22"/>
      <c r="B859" s="22"/>
      <c r="Q859" s="22"/>
    </row>
    <row r="860" spans="1:17" ht="15.75" customHeight="1">
      <c r="A860" s="22"/>
      <c r="B860" s="22"/>
      <c r="Q860" s="22"/>
    </row>
    <row r="861" spans="1:17" ht="15.75" customHeight="1">
      <c r="A861" s="22"/>
      <c r="B861" s="22"/>
      <c r="Q861" s="22"/>
    </row>
    <row r="862" spans="1:17" ht="15.75" customHeight="1">
      <c r="A862" s="22"/>
      <c r="B862" s="22"/>
      <c r="Q862" s="22"/>
    </row>
    <row r="863" spans="1:17" ht="15.75" customHeight="1">
      <c r="A863" s="22"/>
      <c r="B863" s="22"/>
      <c r="Q863" s="22"/>
    </row>
    <row r="864" spans="1:17" ht="15.75" customHeight="1">
      <c r="A864" s="22"/>
      <c r="B864" s="22"/>
      <c r="Q864" s="22"/>
    </row>
    <row r="865" spans="1:17" ht="15.75" customHeight="1">
      <c r="A865" s="22"/>
      <c r="B865" s="22"/>
      <c r="Q865" s="22"/>
    </row>
    <row r="866" spans="1:17" ht="15.75" customHeight="1">
      <c r="A866" s="22"/>
      <c r="B866" s="22"/>
      <c r="Q866" s="22"/>
    </row>
    <row r="867" spans="1:17" ht="15.75" customHeight="1">
      <c r="A867" s="22"/>
      <c r="B867" s="22"/>
      <c r="Q867" s="22"/>
    </row>
    <row r="868" spans="1:17" ht="15.75" customHeight="1">
      <c r="A868" s="22"/>
      <c r="B868" s="22"/>
      <c r="Q868" s="22"/>
    </row>
    <row r="869" spans="1:17" ht="15.75" customHeight="1">
      <c r="A869" s="22"/>
      <c r="B869" s="22"/>
      <c r="Q869" s="22"/>
    </row>
    <row r="870" spans="1:17" ht="15.75" customHeight="1">
      <c r="A870" s="22"/>
      <c r="B870" s="22"/>
      <c r="Q870" s="22"/>
    </row>
    <row r="871" spans="1:17" ht="15.75" customHeight="1">
      <c r="A871" s="22"/>
      <c r="B871" s="22"/>
      <c r="Q871" s="22"/>
    </row>
    <row r="872" spans="1:17" ht="15.75" customHeight="1">
      <c r="A872" s="22"/>
      <c r="B872" s="22"/>
      <c r="Q872" s="22"/>
    </row>
    <row r="873" spans="1:17" ht="15.75" customHeight="1">
      <c r="A873" s="22"/>
      <c r="B873" s="22"/>
      <c r="Q873" s="22"/>
    </row>
    <row r="874" spans="1:17" ht="15.75" customHeight="1">
      <c r="A874" s="22"/>
      <c r="B874" s="22"/>
      <c r="Q874" s="22"/>
    </row>
    <row r="875" spans="1:17" ht="15.75" customHeight="1">
      <c r="A875" s="22"/>
      <c r="B875" s="22"/>
      <c r="Q875" s="22"/>
    </row>
    <row r="876" spans="1:17" ht="15.75" customHeight="1">
      <c r="A876" s="22"/>
      <c r="B876" s="22"/>
      <c r="Q876" s="22"/>
    </row>
    <row r="877" spans="1:17" ht="15.75" customHeight="1">
      <c r="A877" s="22"/>
      <c r="B877" s="22"/>
      <c r="Q877" s="22"/>
    </row>
    <row r="878" spans="1:17" ht="15.75" customHeight="1">
      <c r="A878" s="22"/>
      <c r="B878" s="22"/>
      <c r="Q878" s="22"/>
    </row>
    <row r="879" spans="1:17" ht="15.75" customHeight="1">
      <c r="A879" s="22"/>
      <c r="B879" s="22"/>
      <c r="Q879" s="22"/>
    </row>
    <row r="880" spans="1:17" ht="15.75" customHeight="1">
      <c r="A880" s="22"/>
      <c r="B880" s="22"/>
      <c r="Q880" s="22"/>
    </row>
    <row r="881" spans="1:17" ht="15.75" customHeight="1">
      <c r="A881" s="22"/>
      <c r="B881" s="22"/>
      <c r="Q881" s="22"/>
    </row>
    <row r="882" spans="1:17" ht="15.75" customHeight="1">
      <c r="A882" s="22"/>
      <c r="B882" s="22"/>
      <c r="Q882" s="22"/>
    </row>
    <row r="883" spans="1:17" ht="15.75" customHeight="1">
      <c r="A883" s="22"/>
      <c r="B883" s="22"/>
      <c r="Q883" s="22"/>
    </row>
    <row r="884" spans="1:17" ht="15.75" customHeight="1">
      <c r="A884" s="22"/>
      <c r="B884" s="22"/>
      <c r="Q884" s="22"/>
    </row>
    <row r="885" spans="1:17" ht="15.75" customHeight="1">
      <c r="A885" s="22"/>
      <c r="B885" s="22"/>
      <c r="Q885" s="22"/>
    </row>
    <row r="886" spans="1:17" ht="15.75" customHeight="1">
      <c r="A886" s="22"/>
      <c r="B886" s="22"/>
      <c r="Q886" s="22"/>
    </row>
    <row r="887" spans="1:17" ht="15.75" customHeight="1">
      <c r="A887" s="22"/>
      <c r="B887" s="22"/>
      <c r="Q887" s="22"/>
    </row>
    <row r="888" spans="1:17" ht="15.75" customHeight="1">
      <c r="A888" s="22"/>
      <c r="B888" s="22"/>
      <c r="Q888" s="22"/>
    </row>
    <row r="889" spans="1:17" ht="15.75" customHeight="1">
      <c r="A889" s="22"/>
      <c r="B889" s="22"/>
      <c r="Q889" s="22"/>
    </row>
    <row r="890" spans="1:17" ht="15.75" customHeight="1">
      <c r="A890" s="22"/>
      <c r="B890" s="22"/>
      <c r="Q890" s="22"/>
    </row>
    <row r="891" spans="1:17" ht="15.75" customHeight="1">
      <c r="A891" s="22"/>
      <c r="B891" s="22"/>
      <c r="Q891" s="22"/>
    </row>
    <row r="892" spans="1:17" ht="15.75" customHeight="1">
      <c r="A892" s="22"/>
      <c r="B892" s="22"/>
      <c r="Q892" s="22"/>
    </row>
    <row r="893" spans="1:17" ht="15.75" customHeight="1">
      <c r="A893" s="22"/>
      <c r="B893" s="22"/>
      <c r="Q893" s="22"/>
    </row>
    <row r="894" spans="1:17" ht="15.75" customHeight="1">
      <c r="A894" s="22"/>
      <c r="B894" s="22"/>
      <c r="Q894" s="22"/>
    </row>
    <row r="895" spans="1:17" ht="15.75" customHeight="1">
      <c r="A895" s="22"/>
      <c r="B895" s="22"/>
      <c r="Q895" s="22"/>
    </row>
    <row r="896" spans="1:17" ht="15.75" customHeight="1">
      <c r="A896" s="22"/>
      <c r="B896" s="22"/>
      <c r="Q896" s="22"/>
    </row>
    <row r="897" spans="1:17" ht="15.75" customHeight="1">
      <c r="A897" s="22"/>
      <c r="B897" s="22"/>
      <c r="Q897" s="22"/>
    </row>
    <row r="898" spans="1:17" ht="15.75" customHeight="1">
      <c r="A898" s="22"/>
      <c r="B898" s="22"/>
      <c r="Q898" s="22"/>
    </row>
    <row r="899" spans="1:17" ht="15.75" customHeight="1">
      <c r="A899" s="22"/>
      <c r="B899" s="22"/>
      <c r="Q899" s="22"/>
    </row>
    <row r="900" spans="1:17" ht="15.75" customHeight="1">
      <c r="A900" s="22"/>
      <c r="B900" s="22"/>
      <c r="Q900" s="22"/>
    </row>
    <row r="901" spans="1:17" ht="15.75" customHeight="1">
      <c r="A901" s="22"/>
      <c r="B901" s="22"/>
      <c r="Q901" s="22"/>
    </row>
    <row r="902" spans="1:17" ht="15.75" customHeight="1">
      <c r="A902" s="22"/>
      <c r="B902" s="22"/>
      <c r="Q902" s="22"/>
    </row>
    <row r="903" spans="1:17" ht="15.75" customHeight="1">
      <c r="A903" s="22"/>
      <c r="B903" s="22"/>
      <c r="Q903" s="22"/>
    </row>
    <row r="904" spans="1:17" ht="15.75" customHeight="1">
      <c r="A904" s="22"/>
      <c r="B904" s="22"/>
      <c r="Q904" s="22"/>
    </row>
    <row r="905" spans="1:17" ht="15.75" customHeight="1">
      <c r="A905" s="22"/>
      <c r="B905" s="22"/>
      <c r="Q905" s="22"/>
    </row>
    <row r="906" spans="1:17" ht="15.75" customHeight="1">
      <c r="A906" s="22"/>
      <c r="B906" s="22"/>
      <c r="Q906" s="22"/>
    </row>
    <row r="907" spans="1:17" ht="15.75" customHeight="1">
      <c r="A907" s="22"/>
      <c r="B907" s="22"/>
      <c r="Q907" s="22"/>
    </row>
    <row r="908" spans="1:17" ht="15.75" customHeight="1">
      <c r="A908" s="22"/>
      <c r="B908" s="22"/>
      <c r="Q908" s="22"/>
    </row>
    <row r="909" spans="1:17" ht="15.75" customHeight="1">
      <c r="A909" s="22"/>
      <c r="B909" s="22"/>
      <c r="Q909" s="22"/>
    </row>
    <row r="910" spans="1:17" ht="15.75" customHeight="1">
      <c r="A910" s="22"/>
      <c r="B910" s="22"/>
      <c r="Q910" s="22"/>
    </row>
    <row r="911" spans="1:17" ht="15.75" customHeight="1">
      <c r="A911" s="22"/>
      <c r="B911" s="22"/>
      <c r="Q911" s="22"/>
    </row>
    <row r="912" spans="1:17" ht="15.75" customHeight="1">
      <c r="A912" s="22"/>
      <c r="B912" s="22"/>
      <c r="Q912" s="22"/>
    </row>
    <row r="913" spans="1:17" ht="15.75" customHeight="1">
      <c r="A913" s="22"/>
      <c r="B913" s="22"/>
      <c r="Q913" s="22"/>
    </row>
    <row r="914" spans="1:17" ht="15.75" customHeight="1">
      <c r="A914" s="22"/>
      <c r="B914" s="22"/>
      <c r="Q914" s="22"/>
    </row>
    <row r="915" spans="1:17" ht="15.75" customHeight="1">
      <c r="A915" s="22"/>
      <c r="B915" s="22"/>
      <c r="Q915" s="22"/>
    </row>
    <row r="916" spans="1:17" ht="15.75" customHeight="1">
      <c r="A916" s="22"/>
      <c r="B916" s="22"/>
      <c r="Q916" s="22"/>
    </row>
    <row r="917" spans="1:17" ht="15.75" customHeight="1">
      <c r="A917" s="22"/>
      <c r="B917" s="22"/>
      <c r="Q917" s="22"/>
    </row>
    <row r="918" spans="1:17" ht="15.75" customHeight="1">
      <c r="A918" s="22"/>
      <c r="B918" s="22"/>
      <c r="Q918" s="22"/>
    </row>
    <row r="919" spans="1:17" ht="15.75" customHeight="1">
      <c r="A919" s="22"/>
      <c r="B919" s="22"/>
      <c r="Q919" s="22"/>
    </row>
    <row r="920" spans="1:17" ht="15.75" customHeight="1">
      <c r="A920" s="22"/>
      <c r="B920" s="22"/>
      <c r="Q920" s="22"/>
    </row>
    <row r="921" spans="1:17" ht="15.75" customHeight="1">
      <c r="A921" s="22"/>
      <c r="B921" s="22"/>
      <c r="Q921" s="22"/>
    </row>
    <row r="922" spans="1:17" ht="15.75" customHeight="1">
      <c r="A922" s="22"/>
      <c r="B922" s="22"/>
      <c r="Q922" s="22"/>
    </row>
    <row r="923" spans="1:17" ht="15.75" customHeight="1">
      <c r="A923" s="22"/>
      <c r="B923" s="22"/>
      <c r="Q923" s="22"/>
    </row>
    <row r="924" spans="1:17" ht="15.75" customHeight="1">
      <c r="A924" s="22"/>
      <c r="B924" s="22"/>
      <c r="Q924" s="22"/>
    </row>
    <row r="925" spans="1:17" ht="15.75" customHeight="1">
      <c r="A925" s="22"/>
      <c r="B925" s="22"/>
      <c r="Q925" s="22"/>
    </row>
    <row r="926" spans="1:17" ht="15.75" customHeight="1">
      <c r="A926" s="22"/>
      <c r="B926" s="22"/>
      <c r="Q926" s="22"/>
    </row>
    <row r="927" spans="1:17" ht="15.75" customHeight="1">
      <c r="A927" s="22"/>
      <c r="B927" s="22"/>
      <c r="Q927" s="22"/>
    </row>
    <row r="928" spans="1:17" ht="15.75" customHeight="1">
      <c r="A928" s="22"/>
      <c r="B928" s="22"/>
      <c r="Q928" s="22"/>
    </row>
    <row r="929" spans="1:17" ht="15.75" customHeight="1">
      <c r="A929" s="22"/>
      <c r="B929" s="22"/>
      <c r="Q929" s="22"/>
    </row>
    <row r="930" spans="1:17" ht="15.75" customHeight="1">
      <c r="A930" s="22"/>
      <c r="B930" s="22"/>
      <c r="Q930" s="22"/>
    </row>
    <row r="931" spans="1:17" ht="15.75" customHeight="1">
      <c r="A931" s="22"/>
      <c r="B931" s="22"/>
      <c r="Q931" s="22"/>
    </row>
    <row r="932" spans="1:17" ht="15.75" customHeight="1">
      <c r="A932" s="22"/>
      <c r="B932" s="22"/>
      <c r="Q932" s="22"/>
    </row>
    <row r="933" spans="1:17" ht="15.75" customHeight="1">
      <c r="A933" s="22"/>
      <c r="B933" s="22"/>
      <c r="Q933" s="22"/>
    </row>
    <row r="934" spans="1:17" ht="15.75" customHeight="1">
      <c r="A934" s="22"/>
      <c r="B934" s="22"/>
      <c r="Q934" s="22"/>
    </row>
    <row r="935" spans="1:17" ht="15.75" customHeight="1">
      <c r="A935" s="22"/>
      <c r="B935" s="22"/>
      <c r="Q935" s="22"/>
    </row>
    <row r="936" spans="1:17" ht="15.75" customHeight="1">
      <c r="A936" s="22"/>
      <c r="B936" s="22"/>
      <c r="Q936" s="22"/>
    </row>
    <row r="937" spans="1:17" ht="15.75" customHeight="1">
      <c r="A937" s="22"/>
      <c r="B937" s="22"/>
      <c r="Q937" s="22"/>
    </row>
    <row r="938" spans="1:17" ht="15.75" customHeight="1">
      <c r="A938" s="22"/>
      <c r="B938" s="22"/>
      <c r="Q938" s="22"/>
    </row>
    <row r="939" spans="1:17" ht="15.75" customHeight="1">
      <c r="A939" s="22"/>
      <c r="B939" s="22"/>
      <c r="Q939" s="22"/>
    </row>
    <row r="940" spans="1:17" ht="15.75" customHeight="1">
      <c r="A940" s="22"/>
      <c r="B940" s="22"/>
      <c r="Q940" s="22"/>
    </row>
    <row r="941" spans="1:17" ht="15.75" customHeight="1">
      <c r="A941" s="22"/>
      <c r="B941" s="22"/>
      <c r="Q941" s="22"/>
    </row>
    <row r="942" spans="1:17" ht="15.75" customHeight="1">
      <c r="A942" s="22"/>
      <c r="B942" s="22"/>
      <c r="Q942" s="22"/>
    </row>
    <row r="943" spans="1:17" ht="15.75" customHeight="1">
      <c r="A943" s="22"/>
      <c r="B943" s="22"/>
      <c r="Q943" s="22"/>
    </row>
    <row r="944" spans="1:17" ht="15.75" customHeight="1">
      <c r="A944" s="22"/>
      <c r="B944" s="22"/>
      <c r="Q944" s="22"/>
    </row>
    <row r="945" spans="1:17" ht="15.75" customHeight="1">
      <c r="A945" s="22"/>
      <c r="B945" s="22"/>
      <c r="Q945" s="22"/>
    </row>
    <row r="946" spans="1:17" ht="15.75" customHeight="1">
      <c r="A946" s="22"/>
      <c r="B946" s="22"/>
      <c r="Q946" s="22"/>
    </row>
    <row r="947" spans="1:17" ht="15.75" customHeight="1">
      <c r="A947" s="22"/>
      <c r="B947" s="22"/>
      <c r="Q947" s="22"/>
    </row>
    <row r="948" spans="1:17" ht="15.75" customHeight="1">
      <c r="A948" s="22"/>
      <c r="B948" s="22"/>
      <c r="Q948" s="22"/>
    </row>
    <row r="949" spans="1:17" ht="15.75" customHeight="1">
      <c r="A949" s="22"/>
      <c r="B949" s="22"/>
      <c r="Q949" s="22"/>
    </row>
    <row r="950" spans="1:17" ht="15.75" customHeight="1">
      <c r="A950" s="22"/>
      <c r="B950" s="22"/>
      <c r="Q950" s="22"/>
    </row>
    <row r="951" spans="1:17" ht="15.75" customHeight="1">
      <c r="A951" s="22"/>
      <c r="B951" s="22"/>
      <c r="Q951" s="22"/>
    </row>
    <row r="952" spans="1:17" ht="15.75" customHeight="1">
      <c r="A952" s="22"/>
      <c r="B952" s="22"/>
      <c r="Q952" s="22"/>
    </row>
    <row r="953" spans="1:17" ht="15.75" customHeight="1">
      <c r="A953" s="22"/>
      <c r="B953" s="22"/>
      <c r="Q953" s="22"/>
    </row>
    <row r="954" spans="1:17" ht="15.75" customHeight="1">
      <c r="A954" s="22"/>
      <c r="B954" s="22"/>
      <c r="Q954" s="22"/>
    </row>
    <row r="955" spans="1:17" ht="15.75" customHeight="1">
      <c r="A955" s="22"/>
      <c r="B955" s="22"/>
      <c r="Q955" s="22"/>
    </row>
    <row r="956" spans="1:17" ht="15.75" customHeight="1">
      <c r="A956" s="22"/>
      <c r="B956" s="22"/>
      <c r="Q956" s="22"/>
    </row>
    <row r="957" spans="1:17" ht="15.75" customHeight="1">
      <c r="A957" s="22"/>
      <c r="B957" s="22"/>
      <c r="Q957" s="22"/>
    </row>
    <row r="958" spans="1:17" ht="15.75" customHeight="1">
      <c r="A958" s="22"/>
      <c r="B958" s="22"/>
      <c r="Q958" s="22"/>
    </row>
    <row r="959" spans="1:17" ht="15.75" customHeight="1">
      <c r="A959" s="22"/>
      <c r="B959" s="22"/>
      <c r="Q959" s="22"/>
    </row>
    <row r="960" spans="1:17" ht="15.75" customHeight="1">
      <c r="A960" s="22"/>
      <c r="B960" s="22"/>
      <c r="Q960" s="22"/>
    </row>
    <row r="961" spans="1:17" ht="15.75" customHeight="1">
      <c r="A961" s="22"/>
      <c r="B961" s="22"/>
      <c r="Q961" s="22"/>
    </row>
    <row r="962" spans="1:17" ht="15.75" customHeight="1">
      <c r="A962" s="22"/>
      <c r="B962" s="22"/>
      <c r="Q962" s="22"/>
    </row>
    <row r="963" spans="1:17" ht="15.75" customHeight="1">
      <c r="A963" s="22"/>
      <c r="B963" s="22"/>
      <c r="Q963" s="22"/>
    </row>
    <row r="964" spans="1:17" ht="15.75" customHeight="1">
      <c r="A964" s="22"/>
      <c r="B964" s="22"/>
      <c r="Q964" s="22"/>
    </row>
    <row r="965" spans="1:17" ht="15.75" customHeight="1">
      <c r="A965" s="22"/>
      <c r="B965" s="22"/>
      <c r="Q965" s="22"/>
    </row>
    <row r="966" spans="1:17" ht="15.75" customHeight="1">
      <c r="A966" s="22"/>
      <c r="B966" s="22"/>
      <c r="Q966" s="22"/>
    </row>
    <row r="967" spans="1:17" ht="15.75" customHeight="1">
      <c r="A967" s="22"/>
      <c r="B967" s="22"/>
      <c r="Q967" s="22"/>
    </row>
    <row r="968" spans="1:17" ht="15.75" customHeight="1">
      <c r="A968" s="22"/>
      <c r="B968" s="22"/>
      <c r="Q968" s="22"/>
    </row>
    <row r="969" spans="1:17" ht="15.75" customHeight="1">
      <c r="A969" s="22"/>
      <c r="B969" s="22"/>
      <c r="Q969" s="22"/>
    </row>
    <row r="970" spans="1:17" ht="15.75" customHeight="1">
      <c r="A970" s="22"/>
      <c r="B970" s="22"/>
      <c r="Q970" s="22"/>
    </row>
    <row r="971" spans="1:17" ht="15.75" customHeight="1">
      <c r="A971" s="22"/>
      <c r="B971" s="22"/>
      <c r="Q971" s="22"/>
    </row>
    <row r="972" spans="1:17" ht="15.75" customHeight="1">
      <c r="A972" s="22"/>
      <c r="B972" s="22"/>
      <c r="Q972" s="22"/>
    </row>
    <row r="973" spans="1:17" ht="15.75" customHeight="1">
      <c r="A973" s="22"/>
      <c r="B973" s="22"/>
      <c r="Q973" s="22"/>
    </row>
    <row r="974" spans="1:17" ht="15.75" customHeight="1">
      <c r="A974" s="22"/>
      <c r="B974" s="22"/>
      <c r="Q974" s="22"/>
    </row>
    <row r="975" spans="1:17" ht="15.75" customHeight="1">
      <c r="A975" s="22"/>
      <c r="B975" s="22"/>
      <c r="Q975" s="22"/>
    </row>
    <row r="976" spans="1:17" ht="15.75" customHeight="1">
      <c r="A976" s="22"/>
      <c r="B976" s="22"/>
      <c r="Q976" s="22"/>
    </row>
    <row r="977" spans="1:17" ht="15.75" customHeight="1">
      <c r="A977" s="22"/>
      <c r="B977" s="22"/>
      <c r="Q977" s="22"/>
    </row>
    <row r="978" spans="1:17" ht="15.75" customHeight="1">
      <c r="A978" s="22"/>
      <c r="B978" s="22"/>
      <c r="Q978" s="22"/>
    </row>
    <row r="979" spans="1:17" ht="15.75" customHeight="1">
      <c r="A979" s="22"/>
      <c r="B979" s="22"/>
      <c r="Q979" s="22"/>
    </row>
    <row r="980" spans="1:17" ht="15.75" customHeight="1">
      <c r="A980" s="22"/>
      <c r="B980" s="22"/>
      <c r="Q980" s="22"/>
    </row>
    <row r="981" spans="1:17" ht="15.75" customHeight="1">
      <c r="A981" s="22"/>
      <c r="B981" s="22"/>
      <c r="Q981" s="22"/>
    </row>
    <row r="982" spans="1:17" ht="15.75" customHeight="1">
      <c r="A982" s="22"/>
      <c r="B982" s="22"/>
      <c r="Q982" s="22"/>
    </row>
    <row r="983" spans="1:17" ht="15.75" customHeight="1">
      <c r="A983" s="22"/>
      <c r="B983" s="22"/>
      <c r="Q983" s="22"/>
    </row>
    <row r="984" spans="1:17" ht="15.75" customHeight="1">
      <c r="A984" s="22"/>
      <c r="B984" s="22"/>
      <c r="Q984" s="22"/>
    </row>
    <row r="985" spans="1:17" ht="15.75" customHeight="1">
      <c r="A985" s="22"/>
      <c r="B985" s="22"/>
      <c r="Q985" s="22"/>
    </row>
    <row r="986" spans="1:17" ht="15.75" customHeight="1">
      <c r="A986" s="22"/>
      <c r="B986" s="22"/>
      <c r="Q986" s="22"/>
    </row>
    <row r="987" spans="1:17" ht="15.75" customHeight="1">
      <c r="A987" s="22"/>
      <c r="B987" s="22"/>
      <c r="Q987" s="22"/>
    </row>
    <row r="988" spans="1:17" ht="15.75" customHeight="1">
      <c r="A988" s="22"/>
      <c r="B988" s="22"/>
      <c r="Q988" s="22"/>
    </row>
    <row r="989" spans="1:17" ht="15.75" customHeight="1">
      <c r="A989" s="22"/>
      <c r="B989" s="22"/>
      <c r="Q989" s="22"/>
    </row>
    <row r="990" spans="1:17" ht="15.75" customHeight="1">
      <c r="A990" s="22"/>
      <c r="B990" s="22"/>
      <c r="Q990" s="22"/>
    </row>
    <row r="991" spans="1:17" ht="15.75" customHeight="1">
      <c r="A991" s="22"/>
      <c r="B991" s="22"/>
      <c r="Q991" s="22"/>
    </row>
    <row r="992" spans="1:17" ht="15.75" customHeight="1">
      <c r="A992" s="22"/>
      <c r="B992" s="22"/>
      <c r="Q992" s="22"/>
    </row>
    <row r="993" spans="1:17" ht="15.75" customHeight="1">
      <c r="A993" s="22"/>
      <c r="B993" s="22"/>
      <c r="Q993" s="22"/>
    </row>
    <row r="994" spans="1:17" ht="15.75" customHeight="1">
      <c r="A994" s="22"/>
      <c r="B994" s="22"/>
      <c r="Q994" s="22"/>
    </row>
    <row r="995" spans="1:17" ht="15.75" customHeight="1">
      <c r="A995" s="22"/>
      <c r="B995" s="22"/>
      <c r="Q995" s="22"/>
    </row>
    <row r="996" spans="1:17" ht="15.75" customHeight="1">
      <c r="A996" s="22"/>
      <c r="B996" s="22"/>
      <c r="Q996" s="22"/>
    </row>
    <row r="997" spans="1:17" ht="15.75" customHeight="1">
      <c r="A997" s="22"/>
      <c r="B997" s="22"/>
      <c r="Q997" s="22"/>
    </row>
    <row r="998" spans="1:17" ht="15.75" customHeight="1">
      <c r="A998" s="22"/>
      <c r="B998" s="22"/>
      <c r="Q998" s="22"/>
    </row>
    <row r="999" spans="1:17" ht="15.75" customHeight="1">
      <c r="A999" s="22"/>
      <c r="B999" s="22"/>
      <c r="Q999" s="22"/>
    </row>
    <row r="1000" spans="1:17" ht="15.75" customHeight="1">
      <c r="A1000" s="22"/>
      <c r="B1000" s="22"/>
      <c r="Q1000" s="22"/>
    </row>
  </sheetData>
  <dataValidations count="4">
    <dataValidation type="list" allowBlank="1" showErrorMessage="1" sqref="B6:B444" xr:uid="{00000000-0002-0000-0400-000000000000}">
      <formula1>"Impact,Outcome/Effect,Output/Result,Activity"</formula1>
    </dataValidation>
    <dataValidation type="list" allowBlank="1" showErrorMessage="1" sqref="Q6:Q1000" xr:uid="{00000000-0002-0000-0400-000001000000}">
      <formula1>"Done,In Progress,Not Started"</formula1>
    </dataValidation>
    <dataValidation type="list" allowBlank="1" showErrorMessage="1" sqref="A6:A1000" xr:uid="{00000000-0002-0000-0400-000002000000}">
      <formula1>"ECCE,AQE,LL&amp;VT"</formula1>
    </dataValidation>
    <dataValidation type="list" allowBlank="1" showErrorMessage="1" sqref="B445:B1000" xr:uid="{00000000-0002-0000-0400-000003000000}">
      <formula1>"Impact,Effets,Résultats,Activités"</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K1001"/>
  <sheetViews>
    <sheetView tabSelected="1" zoomScale="103" workbookViewId="0">
      <pane xSplit="4" topLeftCell="G1" activePane="topRight" state="frozen"/>
      <selection pane="topRight" activeCell="M10" sqref="M10"/>
    </sheetView>
  </sheetViews>
  <sheetFormatPr defaultColWidth="12.6640625" defaultRowHeight="15" customHeight="1"/>
  <cols>
    <col min="1" max="1" width="15.88671875" customWidth="1"/>
    <col min="2" max="3" width="42.77734375" customWidth="1"/>
    <col min="4" max="4" width="13.77734375" customWidth="1"/>
    <col min="5" max="5" width="11.6640625" customWidth="1"/>
    <col min="9" max="33" width="4.44140625" customWidth="1"/>
    <col min="34" max="35" width="40.109375" customWidth="1"/>
    <col min="36" max="36" width="1.6640625" customWidth="1"/>
    <col min="37" max="37" width="53.5546875" style="361" customWidth="1"/>
  </cols>
  <sheetData>
    <row r="1" spans="1:37" ht="15.75" customHeight="1">
      <c r="A1" s="307" t="s">
        <v>244</v>
      </c>
      <c r="B1" s="230"/>
      <c r="C1" s="155"/>
      <c r="D1" s="155"/>
      <c r="E1" s="22"/>
      <c r="F1" s="2"/>
      <c r="AG1" s="63"/>
    </row>
    <row r="2" spans="1:37" ht="15.75" customHeight="1">
      <c r="A2" s="64" t="s">
        <v>28</v>
      </c>
      <c r="E2" s="173"/>
      <c r="G2" s="173" t="s">
        <v>245</v>
      </c>
      <c r="I2" s="2" t="s">
        <v>151</v>
      </c>
      <c r="AG2" s="63"/>
      <c r="AH2" s="334" t="s">
        <v>246</v>
      </c>
      <c r="AI2" s="334" t="s">
        <v>247</v>
      </c>
      <c r="AK2" s="369" t="s">
        <v>6</v>
      </c>
    </row>
    <row r="3" spans="1:37" ht="15.75" customHeight="1">
      <c r="A3" s="174" t="s">
        <v>248</v>
      </c>
      <c r="B3" s="175"/>
      <c r="C3" s="175"/>
      <c r="D3" s="175"/>
      <c r="E3" s="343"/>
      <c r="F3" s="229"/>
      <c r="G3" s="229"/>
      <c r="H3" s="230"/>
      <c r="I3" s="344" t="s">
        <v>249</v>
      </c>
      <c r="J3" s="345"/>
      <c r="K3" s="345"/>
      <c r="L3" s="345"/>
      <c r="M3" s="345"/>
      <c r="N3" s="345"/>
      <c r="O3" s="345"/>
      <c r="P3" s="345"/>
      <c r="Q3" s="345"/>
      <c r="R3" s="345"/>
      <c r="S3" s="345"/>
      <c r="T3" s="345"/>
      <c r="U3" s="345"/>
      <c r="V3" s="345"/>
      <c r="W3" s="345"/>
      <c r="X3" s="345"/>
      <c r="Y3" s="345"/>
      <c r="Z3" s="345"/>
      <c r="AA3" s="345"/>
      <c r="AB3" s="345"/>
      <c r="AC3" s="345"/>
      <c r="AD3" s="345"/>
      <c r="AE3" s="345"/>
      <c r="AF3" s="346"/>
      <c r="AG3" s="176"/>
      <c r="AH3" s="335"/>
      <c r="AI3" s="335"/>
      <c r="AK3" s="370"/>
    </row>
    <row r="4" spans="1:37" ht="46.2" customHeight="1">
      <c r="A4" s="177" t="s">
        <v>250</v>
      </c>
      <c r="B4" s="178" t="s">
        <v>251</v>
      </c>
      <c r="C4" s="178" t="s">
        <v>252</v>
      </c>
      <c r="D4" s="179" t="s">
        <v>253</v>
      </c>
      <c r="E4" s="180" t="s">
        <v>254</v>
      </c>
      <c r="F4" s="180" t="s">
        <v>255</v>
      </c>
      <c r="G4" s="181" t="s">
        <v>256</v>
      </c>
      <c r="H4" s="182" t="s">
        <v>257</v>
      </c>
      <c r="I4" s="183" t="s">
        <v>162</v>
      </c>
      <c r="J4" s="183" t="s">
        <v>163</v>
      </c>
      <c r="K4" s="183" t="s">
        <v>164</v>
      </c>
      <c r="L4" s="183" t="s">
        <v>165</v>
      </c>
      <c r="M4" s="183" t="s">
        <v>166</v>
      </c>
      <c r="N4" s="183" t="s">
        <v>167</v>
      </c>
      <c r="O4" s="183" t="s">
        <v>168</v>
      </c>
      <c r="P4" s="183" t="s">
        <v>169</v>
      </c>
      <c r="Q4" s="183" t="s">
        <v>170</v>
      </c>
      <c r="R4" s="183" t="s">
        <v>171</v>
      </c>
      <c r="S4" s="183" t="s">
        <v>172</v>
      </c>
      <c r="T4" s="183" t="s">
        <v>173</v>
      </c>
      <c r="U4" s="183" t="s">
        <v>174</v>
      </c>
      <c r="V4" s="183" t="s">
        <v>175</v>
      </c>
      <c r="W4" s="183" t="s">
        <v>176</v>
      </c>
      <c r="X4" s="183" t="s">
        <v>177</v>
      </c>
      <c r="Y4" s="183" t="s">
        <v>178</v>
      </c>
      <c r="Z4" s="183" t="s">
        <v>179</v>
      </c>
      <c r="AA4" s="183" t="s">
        <v>180</v>
      </c>
      <c r="AB4" s="183" t="s">
        <v>181</v>
      </c>
      <c r="AC4" s="183" t="s">
        <v>182</v>
      </c>
      <c r="AD4" s="183" t="s">
        <v>183</v>
      </c>
      <c r="AE4" s="183" t="s">
        <v>184</v>
      </c>
      <c r="AF4" s="183" t="s">
        <v>185</v>
      </c>
      <c r="AG4" s="184"/>
      <c r="AH4" s="336"/>
      <c r="AI4" s="336"/>
      <c r="AK4" s="364"/>
    </row>
    <row r="5" spans="1:37" ht="49.2" customHeight="1">
      <c r="B5" s="363" t="s">
        <v>332</v>
      </c>
      <c r="C5" s="363" t="s">
        <v>337</v>
      </c>
      <c r="D5" s="22" t="s">
        <v>367</v>
      </c>
      <c r="E5" t="s">
        <v>369</v>
      </c>
      <c r="F5" s="89">
        <v>0.6</v>
      </c>
      <c r="G5" s="89">
        <v>0.87</v>
      </c>
      <c r="H5" s="185">
        <f t="shared" ref="H5:H43" si="0">G5/F5</f>
        <v>1.45</v>
      </c>
      <c r="AG5" s="63"/>
      <c r="AK5" s="364" t="s">
        <v>370</v>
      </c>
    </row>
    <row r="6" spans="1:37" ht="40.200000000000003" customHeight="1">
      <c r="B6" s="363" t="s">
        <v>345</v>
      </c>
      <c r="C6" s="363" t="s">
        <v>347</v>
      </c>
      <c r="D6" s="22" t="s">
        <v>367</v>
      </c>
      <c r="E6" t="s">
        <v>369</v>
      </c>
      <c r="F6" s="368">
        <v>0.3</v>
      </c>
      <c r="G6" s="89">
        <v>0.92</v>
      </c>
      <c r="H6" s="185">
        <f t="shared" si="0"/>
        <v>3.0666666666666669</v>
      </c>
      <c r="J6" s="22"/>
      <c r="L6" s="22"/>
      <c r="AG6" s="63"/>
      <c r="AK6" s="364"/>
    </row>
    <row r="7" spans="1:37" ht="40.200000000000003" customHeight="1">
      <c r="B7" s="363" t="s">
        <v>366</v>
      </c>
      <c r="C7" s="363" t="s">
        <v>354</v>
      </c>
      <c r="D7" s="22" t="s">
        <v>368</v>
      </c>
      <c r="E7" t="s">
        <v>369</v>
      </c>
      <c r="F7">
        <v>8</v>
      </c>
      <c r="G7" s="76">
        <v>8</v>
      </c>
      <c r="H7" s="185">
        <f t="shared" si="0"/>
        <v>1</v>
      </c>
      <c r="AG7" s="63"/>
      <c r="AK7" s="364"/>
    </row>
    <row r="8" spans="1:37" ht="46.2" customHeight="1">
      <c r="B8" s="363" t="s">
        <v>361</v>
      </c>
      <c r="C8" s="363" t="s">
        <v>364</v>
      </c>
      <c r="D8" s="22" t="s">
        <v>368</v>
      </c>
      <c r="E8" t="s">
        <v>369</v>
      </c>
      <c r="F8">
        <v>16</v>
      </c>
      <c r="G8" s="76">
        <v>21</v>
      </c>
      <c r="H8" s="185">
        <f t="shared" si="0"/>
        <v>1.3125</v>
      </c>
      <c r="AG8" s="63"/>
    </row>
    <row r="9" spans="1:37" ht="15.75" customHeight="1">
      <c r="B9" s="22" t="s">
        <v>258</v>
      </c>
      <c r="C9" s="22" t="s">
        <v>258</v>
      </c>
      <c r="D9" s="22"/>
      <c r="G9" s="76">
        <f t="shared" ref="G5:G65" si="1">SUM(I9:AF9)</f>
        <v>0</v>
      </c>
      <c r="H9" s="185" t="e">
        <f t="shared" si="0"/>
        <v>#DIV/0!</v>
      </c>
      <c r="AG9" s="63"/>
    </row>
    <row r="10" spans="1:37" ht="15.75" customHeight="1">
      <c r="B10" s="22" t="s">
        <v>258</v>
      </c>
      <c r="C10" s="22" t="s">
        <v>258</v>
      </c>
      <c r="D10" s="22"/>
      <c r="G10" s="76">
        <f t="shared" si="1"/>
        <v>0</v>
      </c>
      <c r="H10" s="185" t="e">
        <f t="shared" si="0"/>
        <v>#DIV/0!</v>
      </c>
      <c r="AG10" s="63"/>
    </row>
    <row r="11" spans="1:37" ht="15.75" customHeight="1">
      <c r="C11" s="186"/>
      <c r="D11" s="22"/>
      <c r="G11" s="76">
        <f t="shared" si="1"/>
        <v>0</v>
      </c>
      <c r="H11" s="185" t="e">
        <f t="shared" si="0"/>
        <v>#DIV/0!</v>
      </c>
      <c r="AG11" s="63"/>
    </row>
    <row r="12" spans="1:37" ht="15.75" customHeight="1">
      <c r="D12" s="22"/>
      <c r="G12" s="76">
        <f t="shared" si="1"/>
        <v>0</v>
      </c>
      <c r="H12" s="185" t="e">
        <f t="shared" si="0"/>
        <v>#DIV/0!</v>
      </c>
      <c r="AG12" s="63"/>
    </row>
    <row r="13" spans="1:37" ht="15.75" customHeight="1">
      <c r="D13" s="22"/>
      <c r="G13" s="76">
        <f t="shared" si="1"/>
        <v>0</v>
      </c>
      <c r="H13" s="185" t="e">
        <f t="shared" si="0"/>
        <v>#DIV/0!</v>
      </c>
      <c r="AG13" s="63"/>
    </row>
    <row r="14" spans="1:37" ht="15.75" customHeight="1">
      <c r="D14" s="22"/>
      <c r="G14" s="76">
        <f t="shared" si="1"/>
        <v>0</v>
      </c>
      <c r="H14" s="185" t="e">
        <f t="shared" si="0"/>
        <v>#DIV/0!</v>
      </c>
      <c r="AG14" s="63"/>
    </row>
    <row r="15" spans="1:37" ht="15.75" customHeight="1">
      <c r="B15" s="22" t="s">
        <v>258</v>
      </c>
      <c r="C15" s="22" t="s">
        <v>258</v>
      </c>
      <c r="D15" s="22"/>
      <c r="G15" s="76">
        <f t="shared" si="1"/>
        <v>0</v>
      </c>
      <c r="H15" s="185" t="e">
        <f t="shared" si="0"/>
        <v>#DIV/0!</v>
      </c>
      <c r="AG15" s="63"/>
    </row>
    <row r="16" spans="1:37" ht="15.75" customHeight="1">
      <c r="B16" s="22" t="s">
        <v>258</v>
      </c>
      <c r="C16" s="22" t="s">
        <v>258</v>
      </c>
      <c r="D16" s="22"/>
      <c r="G16" s="76">
        <f t="shared" si="1"/>
        <v>0</v>
      </c>
      <c r="H16" s="185" t="e">
        <f t="shared" si="0"/>
        <v>#DIV/0!</v>
      </c>
      <c r="AG16" s="63"/>
    </row>
    <row r="17" spans="2:33" ht="15.75" customHeight="1">
      <c r="B17" s="22" t="s">
        <v>258</v>
      </c>
      <c r="C17" s="22" t="s">
        <v>258</v>
      </c>
      <c r="D17" s="22"/>
      <c r="G17" s="76">
        <f t="shared" si="1"/>
        <v>0</v>
      </c>
      <c r="H17" s="185" t="e">
        <f t="shared" si="0"/>
        <v>#DIV/0!</v>
      </c>
      <c r="AG17" s="63"/>
    </row>
    <row r="18" spans="2:33" ht="15.75" customHeight="1">
      <c r="B18" s="22" t="s">
        <v>258</v>
      </c>
      <c r="C18" s="22" t="s">
        <v>258</v>
      </c>
      <c r="D18" s="22"/>
      <c r="G18" s="76">
        <f t="shared" si="1"/>
        <v>0</v>
      </c>
      <c r="H18" s="185" t="e">
        <f t="shared" si="0"/>
        <v>#DIV/0!</v>
      </c>
      <c r="AG18" s="63"/>
    </row>
    <row r="19" spans="2:33" ht="15.75" customHeight="1">
      <c r="B19" s="22" t="s">
        <v>258</v>
      </c>
      <c r="C19" s="22" t="s">
        <v>258</v>
      </c>
      <c r="D19" s="22"/>
      <c r="G19" s="76">
        <f t="shared" si="1"/>
        <v>0</v>
      </c>
      <c r="H19" s="185" t="e">
        <f t="shared" si="0"/>
        <v>#DIV/0!</v>
      </c>
      <c r="AG19" s="63"/>
    </row>
    <row r="20" spans="2:33" ht="15.75" customHeight="1">
      <c r="B20" s="22" t="s">
        <v>258</v>
      </c>
      <c r="C20" s="22" t="s">
        <v>258</v>
      </c>
      <c r="D20" s="22"/>
      <c r="G20" s="76">
        <f t="shared" si="1"/>
        <v>0</v>
      </c>
      <c r="H20" s="185" t="e">
        <f t="shared" si="0"/>
        <v>#DIV/0!</v>
      </c>
      <c r="AG20" s="63"/>
    </row>
    <row r="21" spans="2:33" ht="15.75" customHeight="1">
      <c r="B21" s="22" t="s">
        <v>258</v>
      </c>
      <c r="C21" s="22" t="s">
        <v>258</v>
      </c>
      <c r="D21" s="22"/>
      <c r="G21" s="76">
        <f t="shared" si="1"/>
        <v>0</v>
      </c>
      <c r="H21" s="185" t="e">
        <f t="shared" si="0"/>
        <v>#DIV/0!</v>
      </c>
      <c r="AG21" s="63"/>
    </row>
    <row r="22" spans="2:33" ht="15.75" customHeight="1">
      <c r="B22" s="22" t="s">
        <v>258</v>
      </c>
      <c r="C22" s="22" t="s">
        <v>258</v>
      </c>
      <c r="D22" s="22"/>
      <c r="G22" s="76">
        <f t="shared" si="1"/>
        <v>0</v>
      </c>
      <c r="H22" s="185" t="e">
        <f t="shared" si="0"/>
        <v>#DIV/0!</v>
      </c>
      <c r="AG22" s="63"/>
    </row>
    <row r="23" spans="2:33" ht="15.75" customHeight="1">
      <c r="B23" s="22" t="s">
        <v>258</v>
      </c>
      <c r="C23" s="22" t="s">
        <v>258</v>
      </c>
      <c r="D23" s="22"/>
      <c r="G23" s="76">
        <f t="shared" si="1"/>
        <v>0</v>
      </c>
      <c r="H23" s="185" t="e">
        <f t="shared" si="0"/>
        <v>#DIV/0!</v>
      </c>
      <c r="AG23" s="63"/>
    </row>
    <row r="24" spans="2:33" ht="15.75" customHeight="1">
      <c r="B24" s="22" t="s">
        <v>258</v>
      </c>
      <c r="C24" s="22" t="s">
        <v>258</v>
      </c>
      <c r="D24" s="22"/>
      <c r="G24" s="76">
        <f t="shared" si="1"/>
        <v>0</v>
      </c>
      <c r="H24" s="185" t="e">
        <f t="shared" si="0"/>
        <v>#DIV/0!</v>
      </c>
      <c r="AG24" s="63"/>
    </row>
    <row r="25" spans="2:33" ht="15.75" customHeight="1">
      <c r="B25" s="22" t="s">
        <v>258</v>
      </c>
      <c r="C25" s="22" t="s">
        <v>258</v>
      </c>
      <c r="D25" s="22"/>
      <c r="G25" s="76">
        <f t="shared" si="1"/>
        <v>0</v>
      </c>
      <c r="H25" s="185" t="e">
        <f t="shared" si="0"/>
        <v>#DIV/0!</v>
      </c>
      <c r="AG25" s="63"/>
    </row>
    <row r="26" spans="2:33" ht="15.75" customHeight="1">
      <c r="B26" s="22" t="s">
        <v>258</v>
      </c>
      <c r="C26" s="22" t="s">
        <v>258</v>
      </c>
      <c r="D26" s="22"/>
      <c r="G26" s="76">
        <f t="shared" si="1"/>
        <v>0</v>
      </c>
      <c r="H26" s="185" t="e">
        <f t="shared" si="0"/>
        <v>#DIV/0!</v>
      </c>
      <c r="AG26" s="63"/>
    </row>
    <row r="27" spans="2:33" ht="15.75" customHeight="1">
      <c r="B27" s="22" t="s">
        <v>258</v>
      </c>
      <c r="C27" s="22" t="s">
        <v>258</v>
      </c>
      <c r="D27" s="22"/>
      <c r="G27" s="76">
        <f t="shared" si="1"/>
        <v>0</v>
      </c>
      <c r="H27" s="185" t="e">
        <f t="shared" si="0"/>
        <v>#DIV/0!</v>
      </c>
      <c r="AG27" s="63"/>
    </row>
    <row r="28" spans="2:33" ht="15.75" customHeight="1">
      <c r="B28" s="22" t="s">
        <v>258</v>
      </c>
      <c r="C28" s="22" t="s">
        <v>258</v>
      </c>
      <c r="D28" s="22"/>
      <c r="G28" s="76">
        <f t="shared" si="1"/>
        <v>0</v>
      </c>
      <c r="H28" s="185" t="e">
        <f t="shared" si="0"/>
        <v>#DIV/0!</v>
      </c>
      <c r="AG28" s="63"/>
    </row>
    <row r="29" spans="2:33" ht="15.75" customHeight="1">
      <c r="B29" s="22" t="s">
        <v>258</v>
      </c>
      <c r="C29" s="22" t="s">
        <v>258</v>
      </c>
      <c r="D29" s="22"/>
      <c r="G29" s="76">
        <f t="shared" si="1"/>
        <v>0</v>
      </c>
      <c r="H29" s="185" t="e">
        <f t="shared" si="0"/>
        <v>#DIV/0!</v>
      </c>
      <c r="AG29" s="63"/>
    </row>
    <row r="30" spans="2:33" ht="15.75" customHeight="1">
      <c r="B30" s="22" t="s">
        <v>258</v>
      </c>
      <c r="C30" s="22" t="s">
        <v>258</v>
      </c>
      <c r="D30" s="22"/>
      <c r="G30" s="76">
        <f t="shared" si="1"/>
        <v>0</v>
      </c>
      <c r="H30" s="185" t="e">
        <f t="shared" si="0"/>
        <v>#DIV/0!</v>
      </c>
      <c r="AG30" s="63"/>
    </row>
    <row r="31" spans="2:33" ht="15.75" customHeight="1">
      <c r="B31" s="22" t="s">
        <v>258</v>
      </c>
      <c r="C31" s="22" t="s">
        <v>258</v>
      </c>
      <c r="D31" s="22"/>
      <c r="G31" s="76">
        <f t="shared" si="1"/>
        <v>0</v>
      </c>
      <c r="H31" s="185" t="e">
        <f t="shared" si="0"/>
        <v>#DIV/0!</v>
      </c>
      <c r="AG31" s="63"/>
    </row>
    <row r="32" spans="2:33" ht="15.75" customHeight="1">
      <c r="B32" s="22" t="s">
        <v>258</v>
      </c>
      <c r="C32" s="22" t="s">
        <v>258</v>
      </c>
      <c r="D32" s="22"/>
      <c r="G32" s="76">
        <f t="shared" si="1"/>
        <v>0</v>
      </c>
      <c r="H32" s="185" t="e">
        <f t="shared" si="0"/>
        <v>#DIV/0!</v>
      </c>
      <c r="AG32" s="63"/>
    </row>
    <row r="33" spans="2:33" ht="15.75" customHeight="1">
      <c r="B33" s="22" t="s">
        <v>258</v>
      </c>
      <c r="C33" s="22" t="s">
        <v>258</v>
      </c>
      <c r="D33" s="22"/>
      <c r="G33" s="76">
        <f t="shared" si="1"/>
        <v>0</v>
      </c>
      <c r="H33" s="185" t="e">
        <f t="shared" si="0"/>
        <v>#DIV/0!</v>
      </c>
      <c r="AG33" s="63"/>
    </row>
    <row r="34" spans="2:33" ht="15.75" customHeight="1">
      <c r="B34" s="22" t="s">
        <v>258</v>
      </c>
      <c r="C34" s="22" t="s">
        <v>258</v>
      </c>
      <c r="D34" s="22"/>
      <c r="G34" s="76">
        <f t="shared" si="1"/>
        <v>0</v>
      </c>
      <c r="H34" s="185" t="e">
        <f t="shared" si="0"/>
        <v>#DIV/0!</v>
      </c>
      <c r="AG34" s="63"/>
    </row>
    <row r="35" spans="2:33" ht="15.75" customHeight="1">
      <c r="B35" s="22" t="s">
        <v>258</v>
      </c>
      <c r="C35" s="22" t="s">
        <v>258</v>
      </c>
      <c r="D35" s="22"/>
      <c r="G35" s="76">
        <f t="shared" si="1"/>
        <v>0</v>
      </c>
      <c r="H35" s="185" t="e">
        <f t="shared" si="0"/>
        <v>#DIV/0!</v>
      </c>
      <c r="AG35" s="63"/>
    </row>
    <row r="36" spans="2:33" ht="15.75" customHeight="1">
      <c r="B36" s="22" t="s">
        <v>258</v>
      </c>
      <c r="C36" s="22" t="s">
        <v>258</v>
      </c>
      <c r="D36" s="22"/>
      <c r="G36" s="76">
        <f t="shared" si="1"/>
        <v>0</v>
      </c>
      <c r="H36" s="185" t="e">
        <f t="shared" si="0"/>
        <v>#DIV/0!</v>
      </c>
      <c r="AG36" s="63"/>
    </row>
    <row r="37" spans="2:33" ht="15.75" customHeight="1">
      <c r="B37" s="22" t="s">
        <v>258</v>
      </c>
      <c r="C37" s="22" t="s">
        <v>258</v>
      </c>
      <c r="D37" s="22"/>
      <c r="G37" s="76">
        <f t="shared" si="1"/>
        <v>0</v>
      </c>
      <c r="H37" s="185" t="e">
        <f t="shared" si="0"/>
        <v>#DIV/0!</v>
      </c>
      <c r="AG37" s="63"/>
    </row>
    <row r="38" spans="2:33" ht="15.75" customHeight="1">
      <c r="B38" s="22" t="s">
        <v>258</v>
      </c>
      <c r="C38" s="22" t="s">
        <v>258</v>
      </c>
      <c r="D38" s="22"/>
      <c r="G38" s="76">
        <f t="shared" si="1"/>
        <v>0</v>
      </c>
      <c r="H38" s="185" t="e">
        <f t="shared" si="0"/>
        <v>#DIV/0!</v>
      </c>
      <c r="AG38" s="63"/>
    </row>
    <row r="39" spans="2:33" ht="15.75" customHeight="1">
      <c r="B39" s="22" t="s">
        <v>258</v>
      </c>
      <c r="C39" s="22" t="s">
        <v>258</v>
      </c>
      <c r="D39" s="22"/>
      <c r="G39" s="76">
        <f t="shared" si="1"/>
        <v>0</v>
      </c>
      <c r="H39" s="185" t="e">
        <f t="shared" si="0"/>
        <v>#DIV/0!</v>
      </c>
      <c r="AG39" s="63"/>
    </row>
    <row r="40" spans="2:33" ht="15.75" customHeight="1">
      <c r="B40" s="22" t="s">
        <v>258</v>
      </c>
      <c r="C40" s="22" t="s">
        <v>258</v>
      </c>
      <c r="D40" s="22"/>
      <c r="G40" s="76">
        <f t="shared" si="1"/>
        <v>0</v>
      </c>
      <c r="H40" s="185" t="e">
        <f t="shared" si="0"/>
        <v>#DIV/0!</v>
      </c>
      <c r="AG40" s="63"/>
    </row>
    <row r="41" spans="2:33" ht="15.75" customHeight="1">
      <c r="B41" s="22" t="s">
        <v>258</v>
      </c>
      <c r="C41" s="22" t="s">
        <v>258</v>
      </c>
      <c r="D41" s="22"/>
      <c r="G41" s="76">
        <f t="shared" si="1"/>
        <v>0</v>
      </c>
      <c r="H41" s="185" t="e">
        <f t="shared" si="0"/>
        <v>#DIV/0!</v>
      </c>
      <c r="AG41" s="63"/>
    </row>
    <row r="42" spans="2:33" ht="15.75" customHeight="1">
      <c r="B42" s="22" t="s">
        <v>258</v>
      </c>
      <c r="C42" s="22" t="s">
        <v>258</v>
      </c>
      <c r="D42" s="22"/>
      <c r="G42" s="76">
        <f t="shared" si="1"/>
        <v>0</v>
      </c>
      <c r="H42" s="185" t="e">
        <f t="shared" si="0"/>
        <v>#DIV/0!</v>
      </c>
      <c r="AG42" s="63"/>
    </row>
    <row r="43" spans="2:33" ht="15.75" customHeight="1">
      <c r="B43" s="22" t="s">
        <v>258</v>
      </c>
      <c r="C43" s="22" t="s">
        <v>258</v>
      </c>
      <c r="D43" s="22"/>
      <c r="G43" s="76">
        <f t="shared" si="1"/>
        <v>0</v>
      </c>
      <c r="H43" s="185" t="e">
        <f t="shared" si="0"/>
        <v>#DIV/0!</v>
      </c>
      <c r="AG43" s="63"/>
    </row>
    <row r="44" spans="2:33" ht="15.75" customHeight="1">
      <c r="B44" s="22" t="s">
        <v>258</v>
      </c>
      <c r="C44" s="22" t="s">
        <v>258</v>
      </c>
      <c r="D44" s="22"/>
      <c r="G44" s="76">
        <f t="shared" si="1"/>
        <v>0</v>
      </c>
      <c r="H44" s="22"/>
      <c r="AG44" s="63"/>
    </row>
    <row r="45" spans="2:33" ht="15.75" customHeight="1">
      <c r="B45" s="22" t="s">
        <v>258</v>
      </c>
      <c r="C45" s="22" t="s">
        <v>258</v>
      </c>
      <c r="D45" s="22"/>
      <c r="G45" s="76">
        <f t="shared" si="1"/>
        <v>0</v>
      </c>
      <c r="H45" s="22"/>
      <c r="AG45" s="63"/>
    </row>
    <row r="46" spans="2:33" ht="15.75" customHeight="1">
      <c r="B46" s="22" t="s">
        <v>258</v>
      </c>
      <c r="C46" s="22" t="s">
        <v>258</v>
      </c>
      <c r="D46" s="22"/>
      <c r="G46" s="76">
        <f t="shared" si="1"/>
        <v>0</v>
      </c>
      <c r="H46" s="22"/>
      <c r="AG46" s="63"/>
    </row>
    <row r="47" spans="2:33" ht="15.75" customHeight="1">
      <c r="B47" s="22" t="s">
        <v>258</v>
      </c>
      <c r="C47" s="22" t="s">
        <v>258</v>
      </c>
      <c r="D47" s="22"/>
      <c r="G47" s="76">
        <f t="shared" si="1"/>
        <v>0</v>
      </c>
      <c r="H47" s="22"/>
      <c r="AG47" s="63"/>
    </row>
    <row r="48" spans="2:33" ht="15.75" customHeight="1">
      <c r="B48" s="22" t="s">
        <v>258</v>
      </c>
      <c r="C48" s="22" t="s">
        <v>258</v>
      </c>
      <c r="D48" s="22"/>
      <c r="G48" s="76">
        <f t="shared" si="1"/>
        <v>0</v>
      </c>
      <c r="H48" s="22"/>
      <c r="AG48" s="63"/>
    </row>
    <row r="49" spans="2:33" ht="15.75" customHeight="1">
      <c r="B49" s="22" t="s">
        <v>258</v>
      </c>
      <c r="C49" s="22" t="s">
        <v>258</v>
      </c>
      <c r="D49" s="22"/>
      <c r="G49" s="76">
        <f t="shared" si="1"/>
        <v>0</v>
      </c>
      <c r="H49" s="22"/>
      <c r="AG49" s="63"/>
    </row>
    <row r="50" spans="2:33" ht="15.75" customHeight="1">
      <c r="B50" s="22" t="s">
        <v>258</v>
      </c>
      <c r="C50" s="22" t="s">
        <v>258</v>
      </c>
      <c r="D50" s="22"/>
      <c r="G50" s="76">
        <f t="shared" si="1"/>
        <v>0</v>
      </c>
      <c r="H50" s="22"/>
      <c r="AG50" s="63"/>
    </row>
    <row r="51" spans="2:33" ht="15.75" customHeight="1">
      <c r="B51" s="22" t="s">
        <v>258</v>
      </c>
      <c r="C51" s="22" t="s">
        <v>258</v>
      </c>
      <c r="D51" s="22"/>
      <c r="G51" s="76">
        <f t="shared" si="1"/>
        <v>0</v>
      </c>
      <c r="H51" s="22"/>
      <c r="AG51" s="63"/>
    </row>
    <row r="52" spans="2:33" ht="15.75" customHeight="1">
      <c r="B52" s="22" t="s">
        <v>258</v>
      </c>
      <c r="C52" s="22" t="s">
        <v>258</v>
      </c>
      <c r="D52" s="22"/>
      <c r="G52" s="76">
        <f t="shared" si="1"/>
        <v>0</v>
      </c>
      <c r="H52" s="22"/>
      <c r="AG52" s="63"/>
    </row>
    <row r="53" spans="2:33" ht="15.75" customHeight="1">
      <c r="B53" s="22" t="s">
        <v>258</v>
      </c>
      <c r="C53" s="22" t="s">
        <v>258</v>
      </c>
      <c r="D53" s="22"/>
      <c r="G53" s="76">
        <f t="shared" si="1"/>
        <v>0</v>
      </c>
      <c r="H53" s="22"/>
      <c r="AG53" s="63"/>
    </row>
    <row r="54" spans="2:33" ht="15.75" customHeight="1">
      <c r="B54" s="22" t="s">
        <v>258</v>
      </c>
      <c r="C54" s="22" t="s">
        <v>258</v>
      </c>
      <c r="D54" s="22"/>
      <c r="G54" s="76">
        <f t="shared" si="1"/>
        <v>0</v>
      </c>
      <c r="H54" s="22"/>
      <c r="AG54" s="63"/>
    </row>
    <row r="55" spans="2:33" ht="15.75" customHeight="1">
      <c r="B55" s="22" t="s">
        <v>258</v>
      </c>
      <c r="C55" s="22" t="s">
        <v>258</v>
      </c>
      <c r="D55" s="22"/>
      <c r="G55" s="76">
        <f t="shared" si="1"/>
        <v>0</v>
      </c>
      <c r="H55" s="22"/>
      <c r="AG55" s="63"/>
    </row>
    <row r="56" spans="2:33" ht="15.75" customHeight="1">
      <c r="B56" s="22" t="s">
        <v>258</v>
      </c>
      <c r="C56" s="22" t="s">
        <v>258</v>
      </c>
      <c r="D56" s="22"/>
      <c r="G56" s="76">
        <f t="shared" si="1"/>
        <v>0</v>
      </c>
      <c r="H56" s="22"/>
      <c r="AG56" s="63"/>
    </row>
    <row r="57" spans="2:33" ht="15.75" customHeight="1">
      <c r="B57" s="22" t="s">
        <v>258</v>
      </c>
      <c r="C57" s="22" t="s">
        <v>258</v>
      </c>
      <c r="D57" s="22"/>
      <c r="G57" s="76">
        <f t="shared" si="1"/>
        <v>0</v>
      </c>
      <c r="H57" s="22"/>
      <c r="AG57" s="63"/>
    </row>
    <row r="58" spans="2:33" ht="15.75" customHeight="1">
      <c r="B58" s="22" t="s">
        <v>258</v>
      </c>
      <c r="C58" s="22" t="s">
        <v>258</v>
      </c>
      <c r="D58" s="22"/>
      <c r="G58" s="76">
        <f t="shared" si="1"/>
        <v>0</v>
      </c>
      <c r="H58" s="22"/>
      <c r="AG58" s="63"/>
    </row>
    <row r="59" spans="2:33" ht="15.75" customHeight="1">
      <c r="B59" s="22" t="s">
        <v>258</v>
      </c>
      <c r="C59" s="22" t="s">
        <v>258</v>
      </c>
      <c r="D59" s="22"/>
      <c r="G59" s="76">
        <f t="shared" si="1"/>
        <v>0</v>
      </c>
      <c r="H59" s="22"/>
      <c r="AG59" s="63"/>
    </row>
    <row r="60" spans="2:33" ht="15.75" customHeight="1">
      <c r="B60" s="22" t="s">
        <v>258</v>
      </c>
      <c r="C60" s="22" t="s">
        <v>258</v>
      </c>
      <c r="D60" s="22"/>
      <c r="G60" s="76">
        <f t="shared" si="1"/>
        <v>0</v>
      </c>
      <c r="H60" s="22"/>
      <c r="AG60" s="63"/>
    </row>
    <row r="61" spans="2:33" ht="15.75" customHeight="1">
      <c r="B61" s="22" t="s">
        <v>258</v>
      </c>
      <c r="C61" s="22" t="s">
        <v>258</v>
      </c>
      <c r="D61" s="22"/>
      <c r="G61" s="76">
        <f t="shared" si="1"/>
        <v>0</v>
      </c>
      <c r="H61" s="22"/>
      <c r="AG61" s="63"/>
    </row>
    <row r="62" spans="2:33" ht="15.75" customHeight="1">
      <c r="B62" s="22" t="s">
        <v>258</v>
      </c>
      <c r="C62" s="22" t="s">
        <v>258</v>
      </c>
      <c r="D62" s="22"/>
      <c r="G62" s="76">
        <f t="shared" si="1"/>
        <v>0</v>
      </c>
      <c r="H62" s="22"/>
      <c r="AG62" s="63"/>
    </row>
    <row r="63" spans="2:33" ht="15.75" customHeight="1">
      <c r="B63" s="22" t="s">
        <v>258</v>
      </c>
      <c r="C63" s="22" t="s">
        <v>258</v>
      </c>
      <c r="D63" s="22"/>
      <c r="G63" s="76">
        <f t="shared" si="1"/>
        <v>0</v>
      </c>
      <c r="H63" s="22"/>
      <c r="AG63" s="63"/>
    </row>
    <row r="64" spans="2:33" ht="15.75" customHeight="1">
      <c r="B64" s="22" t="s">
        <v>258</v>
      </c>
      <c r="C64" s="22" t="s">
        <v>258</v>
      </c>
      <c r="D64" s="22"/>
      <c r="G64" s="76">
        <f t="shared" si="1"/>
        <v>0</v>
      </c>
      <c r="H64" s="22"/>
      <c r="AG64" s="63"/>
    </row>
    <row r="65" spans="2:33" ht="15.75" customHeight="1">
      <c r="B65" s="22" t="s">
        <v>258</v>
      </c>
      <c r="C65" s="22" t="s">
        <v>258</v>
      </c>
      <c r="D65" s="22"/>
      <c r="G65" s="76">
        <f t="shared" si="1"/>
        <v>0</v>
      </c>
      <c r="H65" s="22"/>
      <c r="AG65" s="63"/>
    </row>
    <row r="66" spans="2:33" ht="15.75" customHeight="1">
      <c r="B66" s="22" t="s">
        <v>258</v>
      </c>
      <c r="C66" s="22" t="s">
        <v>258</v>
      </c>
      <c r="D66" s="22"/>
      <c r="AG66" s="63"/>
    </row>
    <row r="67" spans="2:33" ht="15.75" customHeight="1">
      <c r="B67" s="22" t="s">
        <v>258</v>
      </c>
      <c r="C67" s="22" t="s">
        <v>258</v>
      </c>
      <c r="D67" s="22"/>
      <c r="AG67" s="63"/>
    </row>
    <row r="68" spans="2:33" ht="15.75" customHeight="1">
      <c r="B68" s="22" t="s">
        <v>258</v>
      </c>
      <c r="C68" s="22" t="s">
        <v>258</v>
      </c>
      <c r="D68" s="22"/>
      <c r="AG68" s="63"/>
    </row>
    <row r="69" spans="2:33" ht="15.75" customHeight="1">
      <c r="B69" s="22" t="s">
        <v>258</v>
      </c>
      <c r="C69" s="22" t="s">
        <v>258</v>
      </c>
      <c r="D69" s="22"/>
      <c r="AG69" s="63"/>
    </row>
    <row r="70" spans="2:33" ht="15.75" customHeight="1">
      <c r="B70" s="22" t="s">
        <v>258</v>
      </c>
      <c r="C70" s="22" t="s">
        <v>258</v>
      </c>
      <c r="D70" s="22"/>
      <c r="AG70" s="63"/>
    </row>
    <row r="71" spans="2:33" ht="15.75" customHeight="1">
      <c r="B71" s="22" t="s">
        <v>258</v>
      </c>
      <c r="C71" s="22" t="s">
        <v>258</v>
      </c>
      <c r="D71" s="22"/>
      <c r="AG71" s="63"/>
    </row>
    <row r="72" spans="2:33" ht="15.75" customHeight="1">
      <c r="B72" s="22" t="s">
        <v>258</v>
      </c>
      <c r="C72" s="22" t="s">
        <v>258</v>
      </c>
      <c r="D72" s="22"/>
      <c r="AG72" s="63"/>
    </row>
    <row r="73" spans="2:33" ht="15.75" customHeight="1">
      <c r="B73" s="22" t="s">
        <v>258</v>
      </c>
      <c r="D73" s="22"/>
      <c r="AG73" s="63"/>
    </row>
    <row r="74" spans="2:33" ht="15.75" customHeight="1">
      <c r="B74" s="22" t="s">
        <v>258</v>
      </c>
      <c r="D74" s="22"/>
      <c r="AG74" s="63"/>
    </row>
    <row r="75" spans="2:33" ht="15.75" customHeight="1">
      <c r="B75" s="22" t="s">
        <v>258</v>
      </c>
      <c r="D75" s="22"/>
      <c r="AG75" s="63"/>
    </row>
    <row r="76" spans="2:33" ht="15.75" customHeight="1">
      <c r="B76" s="22" t="s">
        <v>258</v>
      </c>
      <c r="D76" s="22"/>
      <c r="AG76" s="63"/>
    </row>
    <row r="77" spans="2:33" ht="15.75" customHeight="1">
      <c r="B77" s="22" t="s">
        <v>258</v>
      </c>
      <c r="D77" s="22"/>
      <c r="AG77" s="63"/>
    </row>
    <row r="78" spans="2:33" ht="15.75" customHeight="1">
      <c r="B78" s="22" t="s">
        <v>258</v>
      </c>
      <c r="D78" s="22"/>
      <c r="AG78" s="63"/>
    </row>
    <row r="79" spans="2:33" ht="15.75" customHeight="1">
      <c r="B79" s="22" t="s">
        <v>258</v>
      </c>
      <c r="D79" s="22"/>
      <c r="AG79" s="63"/>
    </row>
    <row r="80" spans="2:33" ht="15.75" customHeight="1">
      <c r="B80" s="22" t="s">
        <v>258</v>
      </c>
      <c r="D80" s="22"/>
      <c r="AG80" s="63"/>
    </row>
    <row r="81" spans="2:33" ht="15.75" customHeight="1">
      <c r="B81" s="22" t="s">
        <v>258</v>
      </c>
      <c r="D81" s="22"/>
      <c r="AG81" s="63"/>
    </row>
    <row r="82" spans="2:33" ht="15.75" customHeight="1">
      <c r="B82" s="22" t="s">
        <v>258</v>
      </c>
      <c r="D82" s="22"/>
      <c r="AG82" s="63"/>
    </row>
    <row r="83" spans="2:33" ht="15.75" customHeight="1">
      <c r="B83" s="22" t="s">
        <v>258</v>
      </c>
      <c r="D83" s="22"/>
      <c r="AG83" s="63"/>
    </row>
    <row r="84" spans="2:33" ht="15.75" customHeight="1">
      <c r="B84" s="22" t="s">
        <v>258</v>
      </c>
      <c r="D84" s="22"/>
      <c r="AG84" s="63"/>
    </row>
    <row r="85" spans="2:33" ht="15.75" customHeight="1">
      <c r="B85" s="22" t="s">
        <v>258</v>
      </c>
      <c r="D85" s="22"/>
      <c r="AG85" s="63"/>
    </row>
    <row r="86" spans="2:33" ht="15.75" customHeight="1">
      <c r="B86" s="22" t="s">
        <v>258</v>
      </c>
      <c r="D86" s="22"/>
      <c r="AG86" s="63"/>
    </row>
    <row r="87" spans="2:33" ht="15.75" customHeight="1">
      <c r="B87" s="22" t="s">
        <v>258</v>
      </c>
      <c r="D87" s="22"/>
      <c r="AG87" s="63"/>
    </row>
    <row r="88" spans="2:33" ht="15.75" customHeight="1">
      <c r="B88" s="22" t="s">
        <v>258</v>
      </c>
      <c r="D88" s="22"/>
      <c r="AG88" s="63"/>
    </row>
    <row r="89" spans="2:33" ht="15.75" customHeight="1">
      <c r="B89" s="22" t="s">
        <v>258</v>
      </c>
      <c r="D89" s="22"/>
      <c r="AG89" s="63"/>
    </row>
    <row r="90" spans="2:33" ht="15.75" customHeight="1">
      <c r="B90" s="22" t="s">
        <v>258</v>
      </c>
      <c r="D90" s="22"/>
      <c r="AG90" s="63"/>
    </row>
    <row r="91" spans="2:33" ht="15.75" customHeight="1">
      <c r="B91" s="22" t="s">
        <v>258</v>
      </c>
      <c r="D91" s="22"/>
      <c r="AG91" s="63"/>
    </row>
    <row r="92" spans="2:33" ht="15.75" customHeight="1">
      <c r="B92" s="22" t="s">
        <v>258</v>
      </c>
      <c r="D92" s="22"/>
      <c r="AG92" s="63"/>
    </row>
    <row r="93" spans="2:33" ht="15.75" customHeight="1">
      <c r="B93" s="22" t="s">
        <v>258</v>
      </c>
      <c r="D93" s="22"/>
      <c r="AG93" s="63"/>
    </row>
    <row r="94" spans="2:33" ht="15.75" customHeight="1">
      <c r="B94" s="22" t="s">
        <v>258</v>
      </c>
      <c r="D94" s="22"/>
      <c r="AG94" s="63"/>
    </row>
    <row r="95" spans="2:33" ht="15.75" customHeight="1">
      <c r="B95" s="22" t="s">
        <v>258</v>
      </c>
      <c r="D95" s="22"/>
      <c r="AG95" s="63"/>
    </row>
    <row r="96" spans="2:33" ht="15.75" customHeight="1">
      <c r="B96" s="22" t="s">
        <v>258</v>
      </c>
      <c r="D96" s="22"/>
      <c r="AG96" s="63"/>
    </row>
    <row r="97" spans="2:33" ht="15.75" customHeight="1">
      <c r="B97" s="22" t="s">
        <v>258</v>
      </c>
      <c r="D97" s="22"/>
      <c r="AG97" s="63"/>
    </row>
    <row r="98" spans="2:33" ht="15.75" customHeight="1">
      <c r="B98" s="22" t="s">
        <v>258</v>
      </c>
      <c r="D98" s="22"/>
      <c r="AG98" s="63"/>
    </row>
    <row r="99" spans="2:33" ht="15.75" customHeight="1">
      <c r="B99" s="22" t="s">
        <v>258</v>
      </c>
      <c r="D99" s="22"/>
      <c r="AG99" s="63"/>
    </row>
    <row r="100" spans="2:33" ht="15.75" customHeight="1">
      <c r="D100" s="22"/>
      <c r="AG100" s="63"/>
    </row>
    <row r="101" spans="2:33" ht="15.75" customHeight="1">
      <c r="D101" s="22"/>
      <c r="AG101" s="63"/>
    </row>
    <row r="102" spans="2:33" ht="15.75" customHeight="1">
      <c r="D102" s="22"/>
      <c r="AG102" s="63"/>
    </row>
    <row r="103" spans="2:33" ht="15.75" customHeight="1">
      <c r="D103" s="22"/>
      <c r="AG103" s="63"/>
    </row>
    <row r="104" spans="2:33" ht="15.75" customHeight="1">
      <c r="D104" s="22"/>
      <c r="AG104" s="63"/>
    </row>
    <row r="105" spans="2:33" ht="15.75" customHeight="1">
      <c r="D105" s="22"/>
      <c r="AG105" s="63"/>
    </row>
    <row r="106" spans="2:33" ht="15.75" customHeight="1">
      <c r="D106" s="22"/>
      <c r="AG106" s="63"/>
    </row>
    <row r="107" spans="2:33" ht="15.75" customHeight="1">
      <c r="D107" s="22"/>
      <c r="AG107" s="63"/>
    </row>
    <row r="108" spans="2:33" ht="15.75" customHeight="1">
      <c r="D108" s="22"/>
      <c r="AG108" s="63"/>
    </row>
    <row r="109" spans="2:33" ht="15.75" customHeight="1">
      <c r="D109" s="22"/>
      <c r="AG109" s="63"/>
    </row>
    <row r="110" spans="2:33" ht="15.75" customHeight="1">
      <c r="D110" s="22"/>
      <c r="AG110" s="63"/>
    </row>
    <row r="111" spans="2:33" ht="15.75" customHeight="1">
      <c r="D111" s="22"/>
      <c r="AG111" s="63"/>
    </row>
    <row r="112" spans="2:33" ht="15.75" customHeight="1">
      <c r="D112" s="22"/>
      <c r="AG112" s="63"/>
    </row>
    <row r="113" spans="4:33" ht="15.75" customHeight="1">
      <c r="D113" s="22"/>
      <c r="AG113" s="63"/>
    </row>
    <row r="114" spans="4:33" ht="15.75" customHeight="1">
      <c r="D114" s="22"/>
      <c r="AG114" s="63"/>
    </row>
    <row r="115" spans="4:33" ht="15.75" customHeight="1">
      <c r="D115" s="22"/>
      <c r="AG115" s="63"/>
    </row>
    <row r="116" spans="4:33" ht="15.75" customHeight="1">
      <c r="D116" s="22"/>
      <c r="AG116" s="63"/>
    </row>
    <row r="117" spans="4:33" ht="15.75" customHeight="1">
      <c r="D117" s="22"/>
      <c r="AG117" s="63"/>
    </row>
    <row r="118" spans="4:33" ht="15.75" customHeight="1">
      <c r="D118" s="22"/>
      <c r="AG118" s="63"/>
    </row>
    <row r="119" spans="4:33" ht="15.75" customHeight="1">
      <c r="D119" s="22"/>
      <c r="AG119" s="63"/>
    </row>
    <row r="120" spans="4:33" ht="15.75" customHeight="1">
      <c r="D120" s="22"/>
      <c r="AG120" s="63"/>
    </row>
    <row r="121" spans="4:33" ht="15.75" customHeight="1">
      <c r="D121" s="22"/>
      <c r="AG121" s="63"/>
    </row>
    <row r="122" spans="4:33" ht="15.75" customHeight="1">
      <c r="D122" s="22"/>
      <c r="AG122" s="63"/>
    </row>
    <row r="123" spans="4:33" ht="15.75" customHeight="1">
      <c r="D123" s="22"/>
      <c r="AG123" s="63"/>
    </row>
    <row r="124" spans="4:33" ht="15.75" customHeight="1">
      <c r="D124" s="22"/>
      <c r="AG124" s="63"/>
    </row>
    <row r="125" spans="4:33" ht="15.75" customHeight="1">
      <c r="D125" s="22"/>
      <c r="AG125" s="63"/>
    </row>
    <row r="126" spans="4:33" ht="15.75" customHeight="1">
      <c r="D126" s="22"/>
      <c r="AG126" s="63"/>
    </row>
    <row r="127" spans="4:33" ht="15.75" customHeight="1">
      <c r="D127" s="22"/>
      <c r="AG127" s="63"/>
    </row>
    <row r="128" spans="4:33" ht="15.75" customHeight="1">
      <c r="D128" s="22"/>
      <c r="AG128" s="63"/>
    </row>
    <row r="129" spans="4:33" ht="15.75" customHeight="1">
      <c r="D129" s="22"/>
      <c r="AG129" s="63"/>
    </row>
    <row r="130" spans="4:33" ht="15.75" customHeight="1">
      <c r="D130" s="22"/>
      <c r="AG130" s="63"/>
    </row>
    <row r="131" spans="4:33" ht="15.75" customHeight="1">
      <c r="D131" s="22"/>
      <c r="AG131" s="63"/>
    </row>
    <row r="132" spans="4:33" ht="15.75" customHeight="1">
      <c r="D132" s="22"/>
      <c r="AG132" s="63"/>
    </row>
    <row r="133" spans="4:33" ht="15.75" customHeight="1">
      <c r="D133" s="22"/>
      <c r="AG133" s="63"/>
    </row>
    <row r="134" spans="4:33" ht="15.75" customHeight="1">
      <c r="D134" s="22"/>
      <c r="AG134" s="63"/>
    </row>
    <row r="135" spans="4:33" ht="15.75" customHeight="1">
      <c r="D135" s="22"/>
      <c r="AG135" s="63"/>
    </row>
    <row r="136" spans="4:33" ht="15.75" customHeight="1">
      <c r="D136" s="22"/>
      <c r="AG136" s="63"/>
    </row>
    <row r="137" spans="4:33" ht="15.75" customHeight="1">
      <c r="D137" s="22"/>
      <c r="AG137" s="63"/>
    </row>
    <row r="138" spans="4:33" ht="15.75" customHeight="1">
      <c r="D138" s="22"/>
      <c r="AG138" s="63"/>
    </row>
    <row r="139" spans="4:33" ht="15.75" customHeight="1">
      <c r="D139" s="22"/>
      <c r="AG139" s="63"/>
    </row>
    <row r="140" spans="4:33" ht="15.75" customHeight="1">
      <c r="D140" s="22"/>
      <c r="AG140" s="63"/>
    </row>
    <row r="141" spans="4:33" ht="15.75" customHeight="1">
      <c r="D141" s="22"/>
      <c r="AG141" s="63"/>
    </row>
    <row r="142" spans="4:33" ht="15.75" customHeight="1">
      <c r="D142" s="22"/>
      <c r="AG142" s="63"/>
    </row>
    <row r="143" spans="4:33" ht="15.75" customHeight="1">
      <c r="D143" s="22"/>
      <c r="AG143" s="63"/>
    </row>
    <row r="144" spans="4:33" ht="15.75" customHeight="1">
      <c r="D144" s="22"/>
      <c r="AG144" s="63"/>
    </row>
    <row r="145" spans="4:33" ht="15.75" customHeight="1">
      <c r="D145" s="22"/>
      <c r="AG145" s="63"/>
    </row>
    <row r="146" spans="4:33" ht="15.75" customHeight="1">
      <c r="D146" s="22"/>
      <c r="AG146" s="63"/>
    </row>
    <row r="147" spans="4:33" ht="15.75" customHeight="1">
      <c r="D147" s="22"/>
      <c r="AG147" s="63"/>
    </row>
    <row r="148" spans="4:33" ht="15.75" customHeight="1">
      <c r="D148" s="22"/>
      <c r="AG148" s="63"/>
    </row>
    <row r="149" spans="4:33" ht="15.75" customHeight="1">
      <c r="D149" s="22"/>
      <c r="AG149" s="63"/>
    </row>
    <row r="150" spans="4:33" ht="15.75" customHeight="1">
      <c r="D150" s="22"/>
      <c r="AG150" s="63"/>
    </row>
    <row r="151" spans="4:33" ht="15.75" customHeight="1">
      <c r="D151" s="22"/>
      <c r="AG151" s="63"/>
    </row>
    <row r="152" spans="4:33" ht="15.75" customHeight="1">
      <c r="D152" s="22"/>
      <c r="AG152" s="63"/>
    </row>
    <row r="153" spans="4:33" ht="15.75" customHeight="1">
      <c r="D153" s="22"/>
      <c r="AG153" s="63"/>
    </row>
    <row r="154" spans="4:33" ht="15.75" customHeight="1">
      <c r="D154" s="22"/>
      <c r="AG154" s="63"/>
    </row>
    <row r="155" spans="4:33" ht="15.75" customHeight="1">
      <c r="D155" s="22"/>
      <c r="AG155" s="63"/>
    </row>
    <row r="156" spans="4:33" ht="15.75" customHeight="1">
      <c r="D156" s="22"/>
      <c r="AG156" s="63"/>
    </row>
    <row r="157" spans="4:33" ht="15.75" customHeight="1">
      <c r="D157" s="22"/>
      <c r="AG157" s="63"/>
    </row>
    <row r="158" spans="4:33" ht="15.75" customHeight="1">
      <c r="D158" s="22"/>
      <c r="AG158" s="63"/>
    </row>
    <row r="159" spans="4:33" ht="15.75" customHeight="1">
      <c r="D159" s="22"/>
      <c r="AG159" s="63"/>
    </row>
    <row r="160" spans="4:33" ht="15.75" customHeight="1">
      <c r="D160" s="22"/>
      <c r="AG160" s="63"/>
    </row>
    <row r="161" spans="4:33" ht="15.75" customHeight="1">
      <c r="D161" s="22"/>
      <c r="AG161" s="63"/>
    </row>
    <row r="162" spans="4:33" ht="15.75" customHeight="1">
      <c r="D162" s="22"/>
      <c r="AG162" s="63"/>
    </row>
    <row r="163" spans="4:33" ht="15.75" customHeight="1">
      <c r="D163" s="22"/>
      <c r="AG163" s="63"/>
    </row>
    <row r="164" spans="4:33" ht="15.75" customHeight="1">
      <c r="D164" s="22"/>
      <c r="AG164" s="63"/>
    </row>
    <row r="165" spans="4:33" ht="15.75" customHeight="1">
      <c r="D165" s="22"/>
      <c r="AG165" s="63"/>
    </row>
    <row r="166" spans="4:33" ht="15.75" customHeight="1">
      <c r="D166" s="22"/>
      <c r="AG166" s="63"/>
    </row>
    <row r="167" spans="4:33" ht="15.75" customHeight="1">
      <c r="D167" s="22"/>
      <c r="AG167" s="63"/>
    </row>
    <row r="168" spans="4:33" ht="15.75" customHeight="1">
      <c r="D168" s="22"/>
      <c r="AG168" s="63"/>
    </row>
    <row r="169" spans="4:33" ht="15.75" customHeight="1">
      <c r="D169" s="22"/>
      <c r="AG169" s="63"/>
    </row>
    <row r="170" spans="4:33" ht="15.75" customHeight="1">
      <c r="D170" s="22"/>
      <c r="AG170" s="63"/>
    </row>
    <row r="171" spans="4:33" ht="15.75" customHeight="1">
      <c r="D171" s="22"/>
      <c r="AG171" s="63"/>
    </row>
    <row r="172" spans="4:33" ht="15.75" customHeight="1">
      <c r="D172" s="22"/>
      <c r="AG172" s="63"/>
    </row>
    <row r="173" spans="4:33" ht="15.75" customHeight="1">
      <c r="D173" s="22"/>
      <c r="AG173" s="63"/>
    </row>
    <row r="174" spans="4:33" ht="15.75" customHeight="1">
      <c r="D174" s="22"/>
      <c r="AG174" s="63"/>
    </row>
    <row r="175" spans="4:33" ht="15.75" customHeight="1">
      <c r="D175" s="22"/>
      <c r="AG175" s="63"/>
    </row>
    <row r="176" spans="4:33" ht="15.75" customHeight="1">
      <c r="D176" s="22"/>
      <c r="AG176" s="63"/>
    </row>
    <row r="177" spans="4:33" ht="15.75" customHeight="1">
      <c r="D177" s="22"/>
      <c r="AG177" s="63"/>
    </row>
    <row r="178" spans="4:33" ht="15.75" customHeight="1">
      <c r="D178" s="22"/>
      <c r="AG178" s="63"/>
    </row>
    <row r="179" spans="4:33" ht="15.75" customHeight="1">
      <c r="D179" s="22"/>
      <c r="AG179" s="63"/>
    </row>
    <row r="180" spans="4:33" ht="15.75" customHeight="1">
      <c r="D180" s="22"/>
      <c r="AG180" s="63"/>
    </row>
    <row r="181" spans="4:33" ht="15.75" customHeight="1">
      <c r="D181" s="22"/>
      <c r="AG181" s="63"/>
    </row>
    <row r="182" spans="4:33" ht="15.75" customHeight="1">
      <c r="D182" s="22"/>
      <c r="AG182" s="63"/>
    </row>
    <row r="183" spans="4:33" ht="15.75" customHeight="1">
      <c r="D183" s="22"/>
      <c r="AG183" s="63"/>
    </row>
    <row r="184" spans="4:33" ht="15.75" customHeight="1">
      <c r="D184" s="22"/>
      <c r="AG184" s="63"/>
    </row>
    <row r="185" spans="4:33" ht="15.75" customHeight="1">
      <c r="D185" s="22"/>
      <c r="AG185" s="63"/>
    </row>
    <row r="186" spans="4:33" ht="15.75" customHeight="1">
      <c r="D186" s="22"/>
      <c r="AG186" s="63"/>
    </row>
    <row r="187" spans="4:33" ht="15.75" customHeight="1">
      <c r="D187" s="22"/>
      <c r="AG187" s="63"/>
    </row>
    <row r="188" spans="4:33" ht="15.75" customHeight="1">
      <c r="D188" s="22"/>
      <c r="AG188" s="63"/>
    </row>
    <row r="189" spans="4:33" ht="15.75" customHeight="1">
      <c r="D189" s="22"/>
      <c r="AG189" s="63"/>
    </row>
    <row r="190" spans="4:33" ht="15.75" customHeight="1">
      <c r="D190" s="22"/>
      <c r="AG190" s="63"/>
    </row>
    <row r="191" spans="4:33" ht="15.75" customHeight="1">
      <c r="D191" s="22"/>
      <c r="AG191" s="63"/>
    </row>
    <row r="192" spans="4:33" ht="15.75" customHeight="1">
      <c r="D192" s="22"/>
      <c r="AG192" s="63"/>
    </row>
    <row r="193" spans="4:33" ht="15.75" customHeight="1">
      <c r="D193" s="22"/>
      <c r="AG193" s="63"/>
    </row>
    <row r="194" spans="4:33" ht="15.75" customHeight="1">
      <c r="D194" s="22"/>
      <c r="AG194" s="63"/>
    </row>
    <row r="195" spans="4:33" ht="15.75" customHeight="1">
      <c r="D195" s="22"/>
      <c r="AG195" s="63"/>
    </row>
    <row r="196" spans="4:33" ht="15.75" customHeight="1">
      <c r="D196" s="22"/>
      <c r="AG196" s="63"/>
    </row>
    <row r="197" spans="4:33" ht="15.75" customHeight="1">
      <c r="D197" s="22"/>
      <c r="AG197" s="63"/>
    </row>
    <row r="198" spans="4:33" ht="15.75" customHeight="1">
      <c r="D198" s="22"/>
      <c r="AG198" s="63"/>
    </row>
    <row r="199" spans="4:33" ht="15.75" customHeight="1">
      <c r="D199" s="22"/>
      <c r="AG199" s="63"/>
    </row>
    <row r="200" spans="4:33" ht="15.75" customHeight="1">
      <c r="D200" s="22"/>
      <c r="AG200" s="63"/>
    </row>
    <row r="201" spans="4:33" ht="15.75" customHeight="1">
      <c r="D201" s="22"/>
      <c r="AG201" s="63"/>
    </row>
    <row r="202" spans="4:33" ht="15.75" customHeight="1">
      <c r="D202" s="22"/>
      <c r="AG202" s="63"/>
    </row>
    <row r="203" spans="4:33" ht="15.75" customHeight="1">
      <c r="D203" s="22"/>
      <c r="AG203" s="63"/>
    </row>
    <row r="204" spans="4:33" ht="15.75" customHeight="1">
      <c r="D204" s="22"/>
      <c r="AG204" s="63"/>
    </row>
    <row r="205" spans="4:33" ht="15.75" customHeight="1">
      <c r="D205" s="22"/>
      <c r="AG205" s="63"/>
    </row>
    <row r="206" spans="4:33" ht="15.75" customHeight="1">
      <c r="D206" s="22"/>
      <c r="AG206" s="63"/>
    </row>
    <row r="207" spans="4:33" ht="15.75" customHeight="1">
      <c r="D207" s="22"/>
      <c r="AG207" s="63"/>
    </row>
    <row r="208" spans="4:33" ht="15.75" customHeight="1">
      <c r="D208" s="22"/>
      <c r="AG208" s="63"/>
    </row>
    <row r="209" spans="4:33" ht="15.75" customHeight="1">
      <c r="D209" s="22"/>
      <c r="AG209" s="63"/>
    </row>
    <row r="210" spans="4:33" ht="15.75" customHeight="1">
      <c r="D210" s="22"/>
      <c r="AG210" s="63"/>
    </row>
    <row r="211" spans="4:33" ht="15.75" customHeight="1">
      <c r="D211" s="22"/>
      <c r="AG211" s="63"/>
    </row>
    <row r="212" spans="4:33" ht="15.75" customHeight="1">
      <c r="D212" s="22"/>
      <c r="AG212" s="63"/>
    </row>
    <row r="213" spans="4:33" ht="15.75" customHeight="1">
      <c r="D213" s="22"/>
      <c r="AG213" s="63"/>
    </row>
    <row r="214" spans="4:33" ht="15.75" customHeight="1">
      <c r="D214" s="22"/>
      <c r="AG214" s="63"/>
    </row>
    <row r="215" spans="4:33" ht="15.75" customHeight="1">
      <c r="D215" s="22"/>
      <c r="AG215" s="63"/>
    </row>
    <row r="216" spans="4:33" ht="15.75" customHeight="1">
      <c r="D216" s="22"/>
      <c r="AG216" s="63"/>
    </row>
    <row r="217" spans="4:33" ht="15.75" customHeight="1">
      <c r="D217" s="22"/>
      <c r="AG217" s="63"/>
    </row>
    <row r="218" spans="4:33" ht="15.75" customHeight="1">
      <c r="D218" s="22"/>
      <c r="AG218" s="63"/>
    </row>
    <row r="219" spans="4:33" ht="15.75" customHeight="1">
      <c r="D219" s="22"/>
      <c r="AG219" s="63"/>
    </row>
    <row r="220" spans="4:33" ht="15.75" customHeight="1">
      <c r="D220" s="22"/>
      <c r="AG220" s="63"/>
    </row>
    <row r="221" spans="4:33" ht="15.75" customHeight="1">
      <c r="D221" s="22"/>
      <c r="AG221" s="63"/>
    </row>
    <row r="222" spans="4:33" ht="15.75" customHeight="1">
      <c r="D222" s="22"/>
      <c r="AG222" s="63"/>
    </row>
    <row r="223" spans="4:33" ht="15.75" customHeight="1">
      <c r="D223" s="22"/>
      <c r="AG223" s="63"/>
    </row>
    <row r="224" spans="4:33" ht="15.75" customHeight="1">
      <c r="D224" s="22"/>
      <c r="AG224" s="63"/>
    </row>
    <row r="225" spans="4:33" ht="15.75" customHeight="1">
      <c r="D225" s="22"/>
      <c r="AG225" s="63"/>
    </row>
    <row r="226" spans="4:33" ht="15.75" customHeight="1">
      <c r="D226" s="22"/>
      <c r="AG226" s="63"/>
    </row>
    <row r="227" spans="4:33" ht="15.75" customHeight="1">
      <c r="D227" s="22"/>
      <c r="AG227" s="63"/>
    </row>
    <row r="228" spans="4:33" ht="15.75" customHeight="1">
      <c r="D228" s="22"/>
      <c r="AG228" s="63"/>
    </row>
    <row r="229" spans="4:33" ht="15.75" customHeight="1">
      <c r="D229" s="22"/>
      <c r="AG229" s="63"/>
    </row>
    <row r="230" spans="4:33" ht="15.75" customHeight="1">
      <c r="D230" s="22"/>
      <c r="AG230" s="63"/>
    </row>
    <row r="231" spans="4:33" ht="15.75" customHeight="1">
      <c r="D231" s="22"/>
      <c r="AG231" s="63"/>
    </row>
    <row r="232" spans="4:33" ht="15.75" customHeight="1">
      <c r="D232" s="22"/>
      <c r="AG232" s="63"/>
    </row>
    <row r="233" spans="4:33" ht="15.75" customHeight="1">
      <c r="D233" s="22"/>
      <c r="AG233" s="63"/>
    </row>
    <row r="234" spans="4:33" ht="15.75" customHeight="1">
      <c r="D234" s="22"/>
      <c r="AG234" s="63"/>
    </row>
    <row r="235" spans="4:33" ht="15.75" customHeight="1">
      <c r="D235" s="22"/>
      <c r="AG235" s="63"/>
    </row>
    <row r="236" spans="4:33" ht="15.75" customHeight="1">
      <c r="D236" s="22"/>
      <c r="AG236" s="63"/>
    </row>
    <row r="237" spans="4:33" ht="15.75" customHeight="1">
      <c r="D237" s="22"/>
      <c r="AG237" s="63"/>
    </row>
    <row r="238" spans="4:33" ht="15.75" customHeight="1">
      <c r="D238" s="22"/>
      <c r="AG238" s="63"/>
    </row>
    <row r="239" spans="4:33" ht="15.75" customHeight="1">
      <c r="D239" s="22"/>
      <c r="AG239" s="63"/>
    </row>
    <row r="240" spans="4:33" ht="15.75" customHeight="1">
      <c r="D240" s="22"/>
      <c r="AG240" s="63"/>
    </row>
    <row r="241" spans="4:33" ht="15.75" customHeight="1">
      <c r="D241" s="22"/>
      <c r="AG241" s="63"/>
    </row>
    <row r="242" spans="4:33" ht="15.75" customHeight="1">
      <c r="D242" s="22"/>
      <c r="AG242" s="63"/>
    </row>
    <row r="243" spans="4:33" ht="15.75" customHeight="1">
      <c r="D243" s="22"/>
      <c r="AG243" s="63"/>
    </row>
    <row r="244" spans="4:33" ht="15.75" customHeight="1">
      <c r="D244" s="22"/>
      <c r="AG244" s="63"/>
    </row>
    <row r="245" spans="4:33" ht="15.75" customHeight="1">
      <c r="D245" s="22"/>
      <c r="AG245" s="63"/>
    </row>
    <row r="246" spans="4:33" ht="15.75" customHeight="1">
      <c r="D246" s="22"/>
      <c r="AG246" s="63"/>
    </row>
    <row r="247" spans="4:33" ht="15.75" customHeight="1">
      <c r="D247" s="22"/>
      <c r="AG247" s="63"/>
    </row>
    <row r="248" spans="4:33" ht="15.75" customHeight="1">
      <c r="D248" s="22"/>
      <c r="AG248" s="63"/>
    </row>
    <row r="249" spans="4:33" ht="15.75" customHeight="1">
      <c r="D249" s="22"/>
      <c r="AG249" s="63"/>
    </row>
    <row r="250" spans="4:33" ht="15.75" customHeight="1">
      <c r="D250" s="22"/>
      <c r="AG250" s="63"/>
    </row>
    <row r="251" spans="4:33" ht="15.75" customHeight="1">
      <c r="D251" s="22"/>
      <c r="AG251" s="63"/>
    </row>
    <row r="252" spans="4:33" ht="15.75" customHeight="1">
      <c r="D252" s="22"/>
      <c r="AG252" s="63"/>
    </row>
    <row r="253" spans="4:33" ht="15.75" customHeight="1">
      <c r="D253" s="22"/>
      <c r="AG253" s="63"/>
    </row>
    <row r="254" spans="4:33" ht="15.75" customHeight="1">
      <c r="D254" s="22"/>
      <c r="AG254" s="63"/>
    </row>
    <row r="255" spans="4:33" ht="15.75" customHeight="1">
      <c r="D255" s="22"/>
      <c r="AG255" s="63"/>
    </row>
    <row r="256" spans="4:33" ht="15.75" customHeight="1">
      <c r="D256" s="22"/>
      <c r="AG256" s="63"/>
    </row>
    <row r="257" spans="4:33" ht="15.75" customHeight="1">
      <c r="D257" s="22"/>
      <c r="AG257" s="63"/>
    </row>
    <row r="258" spans="4:33" ht="15.75" customHeight="1">
      <c r="D258" s="22"/>
      <c r="AG258" s="63"/>
    </row>
    <row r="259" spans="4:33" ht="15.75" customHeight="1">
      <c r="D259" s="22"/>
      <c r="AG259" s="63"/>
    </row>
    <row r="260" spans="4:33" ht="15.75" customHeight="1">
      <c r="D260" s="22"/>
      <c r="AG260" s="63"/>
    </row>
    <row r="261" spans="4:33" ht="15.75" customHeight="1">
      <c r="D261" s="22"/>
      <c r="AG261" s="63"/>
    </row>
    <row r="262" spans="4:33" ht="15.75" customHeight="1">
      <c r="D262" s="22"/>
      <c r="AG262" s="63"/>
    </row>
    <row r="263" spans="4:33" ht="15.75" customHeight="1">
      <c r="D263" s="22"/>
      <c r="AG263" s="63"/>
    </row>
    <row r="264" spans="4:33" ht="15.75" customHeight="1">
      <c r="D264" s="22"/>
      <c r="AG264" s="63"/>
    </row>
    <row r="265" spans="4:33" ht="15.75" customHeight="1">
      <c r="D265" s="22"/>
      <c r="AG265" s="63"/>
    </row>
    <row r="266" spans="4:33" ht="15.75" customHeight="1">
      <c r="D266" s="22"/>
      <c r="AG266" s="63"/>
    </row>
    <row r="267" spans="4:33" ht="15.75" customHeight="1">
      <c r="D267" s="22"/>
      <c r="AG267" s="63"/>
    </row>
    <row r="268" spans="4:33" ht="15.75" customHeight="1">
      <c r="D268" s="22"/>
      <c r="AG268" s="63"/>
    </row>
    <row r="269" spans="4:33" ht="15.75" customHeight="1">
      <c r="D269" s="22"/>
      <c r="AG269" s="63"/>
    </row>
    <row r="270" spans="4:33" ht="15.75" customHeight="1">
      <c r="D270" s="22"/>
      <c r="AG270" s="63"/>
    </row>
    <row r="271" spans="4:33" ht="15.75" customHeight="1">
      <c r="D271" s="22"/>
      <c r="AG271" s="63"/>
    </row>
    <row r="272" spans="4:33" ht="15.75" customHeight="1">
      <c r="D272" s="22"/>
      <c r="AG272" s="63"/>
    </row>
    <row r="273" spans="4:33" ht="15.75" customHeight="1">
      <c r="D273" s="22"/>
      <c r="AG273" s="63"/>
    </row>
    <row r="274" spans="4:33" ht="15.75" customHeight="1">
      <c r="D274" s="22"/>
      <c r="AG274" s="63"/>
    </row>
    <row r="275" spans="4:33" ht="15.75" customHeight="1">
      <c r="D275" s="22"/>
      <c r="AG275" s="63"/>
    </row>
    <row r="276" spans="4:33" ht="15.75" customHeight="1">
      <c r="D276" s="22"/>
      <c r="AG276" s="63"/>
    </row>
    <row r="277" spans="4:33" ht="15.75" customHeight="1">
      <c r="D277" s="22"/>
      <c r="AG277" s="63"/>
    </row>
    <row r="278" spans="4:33" ht="15.75" customHeight="1">
      <c r="D278" s="22"/>
      <c r="AG278" s="63"/>
    </row>
    <row r="279" spans="4:33" ht="15.75" customHeight="1">
      <c r="D279" s="22"/>
      <c r="AG279" s="63"/>
    </row>
    <row r="280" spans="4:33" ht="15.75" customHeight="1">
      <c r="D280" s="22"/>
      <c r="AG280" s="63"/>
    </row>
    <row r="281" spans="4:33" ht="15.75" customHeight="1">
      <c r="D281" s="22"/>
      <c r="AG281" s="63"/>
    </row>
    <row r="282" spans="4:33" ht="15.75" customHeight="1">
      <c r="D282" s="22"/>
      <c r="AG282" s="63"/>
    </row>
    <row r="283" spans="4:33" ht="15.75" customHeight="1">
      <c r="D283" s="22"/>
      <c r="AG283" s="63"/>
    </row>
    <row r="284" spans="4:33" ht="15.75" customHeight="1">
      <c r="D284" s="22"/>
      <c r="AG284" s="63"/>
    </row>
    <row r="285" spans="4:33" ht="15.75" customHeight="1">
      <c r="D285" s="22"/>
      <c r="AG285" s="63"/>
    </row>
    <row r="286" spans="4:33" ht="15.75" customHeight="1">
      <c r="D286" s="22"/>
      <c r="AG286" s="63"/>
    </row>
    <row r="287" spans="4:33" ht="15.75" customHeight="1">
      <c r="D287" s="22"/>
      <c r="AG287" s="63"/>
    </row>
    <row r="288" spans="4:33" ht="15.75" customHeight="1">
      <c r="D288" s="22"/>
      <c r="AG288" s="63"/>
    </row>
    <row r="289" spans="4:33" ht="15.75" customHeight="1">
      <c r="D289" s="22"/>
      <c r="AG289" s="63"/>
    </row>
    <row r="290" spans="4:33" ht="15.75" customHeight="1">
      <c r="D290" s="22"/>
      <c r="AG290" s="63"/>
    </row>
    <row r="291" spans="4:33" ht="15.75" customHeight="1">
      <c r="D291" s="22"/>
      <c r="AG291" s="63"/>
    </row>
    <row r="292" spans="4:33" ht="15.75" customHeight="1">
      <c r="D292" s="22"/>
      <c r="AG292" s="63"/>
    </row>
    <row r="293" spans="4:33" ht="15.75" customHeight="1">
      <c r="D293" s="22"/>
      <c r="AG293" s="63"/>
    </row>
    <row r="294" spans="4:33" ht="15.75" customHeight="1">
      <c r="D294" s="22"/>
      <c r="AG294" s="63"/>
    </row>
    <row r="295" spans="4:33" ht="15.75" customHeight="1">
      <c r="D295" s="22"/>
      <c r="AG295" s="63"/>
    </row>
    <row r="296" spans="4:33" ht="15.75" customHeight="1">
      <c r="D296" s="22"/>
      <c r="AG296" s="63"/>
    </row>
    <row r="297" spans="4:33" ht="15.75" customHeight="1">
      <c r="D297" s="22"/>
      <c r="AG297" s="63"/>
    </row>
    <row r="298" spans="4:33" ht="15.75" customHeight="1">
      <c r="D298" s="22"/>
      <c r="AG298" s="63"/>
    </row>
    <row r="299" spans="4:33" ht="15.75" customHeight="1">
      <c r="D299" s="22"/>
      <c r="AG299" s="63"/>
    </row>
    <row r="300" spans="4:33" ht="15.75" customHeight="1">
      <c r="D300" s="22"/>
    </row>
    <row r="301" spans="4:33" ht="15.75" customHeight="1">
      <c r="D301" s="22"/>
    </row>
    <row r="302" spans="4:33" ht="15.75" customHeight="1">
      <c r="D302" s="22"/>
    </row>
    <row r="303" spans="4:33" ht="15.75" customHeight="1">
      <c r="D303" s="22"/>
    </row>
    <row r="304" spans="4:33" ht="15.75" customHeight="1">
      <c r="D304" s="22"/>
    </row>
    <row r="305" spans="4:4" ht="15.75" customHeight="1">
      <c r="D305" s="22"/>
    </row>
    <row r="306" spans="4:4" ht="15.75" customHeight="1">
      <c r="D306" s="22"/>
    </row>
    <row r="307" spans="4:4" ht="15.75" customHeight="1">
      <c r="D307" s="22"/>
    </row>
    <row r="308" spans="4:4" ht="15.75" customHeight="1">
      <c r="D308" s="22"/>
    </row>
    <row r="309" spans="4:4" ht="15.75" customHeight="1">
      <c r="D309" s="22"/>
    </row>
    <row r="310" spans="4:4" ht="15.75" customHeight="1">
      <c r="D310" s="22"/>
    </row>
    <row r="311" spans="4:4" ht="15.75" customHeight="1">
      <c r="D311" s="22"/>
    </row>
    <row r="312" spans="4:4" ht="15.75" customHeight="1">
      <c r="D312" s="22"/>
    </row>
    <row r="313" spans="4:4" ht="15.75" customHeight="1">
      <c r="D313" s="22"/>
    </row>
    <row r="314" spans="4:4" ht="15.75" customHeight="1">
      <c r="D314" s="22"/>
    </row>
    <row r="315" spans="4:4" ht="15.75" customHeight="1">
      <c r="D315" s="22"/>
    </row>
    <row r="316" spans="4:4" ht="15.75" customHeight="1">
      <c r="D316" s="22"/>
    </row>
    <row r="317" spans="4:4" ht="15.75" customHeight="1">
      <c r="D317" s="22"/>
    </row>
    <row r="318" spans="4:4" ht="15.75" customHeight="1">
      <c r="D318" s="22"/>
    </row>
    <row r="319" spans="4:4" ht="15.75" customHeight="1">
      <c r="D319" s="22"/>
    </row>
    <row r="320" spans="4:4" ht="15.75" customHeight="1">
      <c r="D320" s="22"/>
    </row>
    <row r="321" spans="4:4" ht="15.75" customHeight="1">
      <c r="D321" s="22"/>
    </row>
    <row r="322" spans="4:4" ht="15.75" customHeight="1">
      <c r="D322" s="22"/>
    </row>
    <row r="323" spans="4:4" ht="15.75" customHeight="1">
      <c r="D323" s="22"/>
    </row>
    <row r="324" spans="4:4" ht="15.75" customHeight="1">
      <c r="D324" s="22"/>
    </row>
    <row r="325" spans="4:4" ht="15.75" customHeight="1">
      <c r="D325" s="22"/>
    </row>
    <row r="326" spans="4:4" ht="15.75" customHeight="1">
      <c r="D326" s="22"/>
    </row>
    <row r="327" spans="4:4" ht="15.75" customHeight="1">
      <c r="D327" s="22"/>
    </row>
    <row r="328" spans="4:4" ht="15.75" customHeight="1">
      <c r="D328" s="22"/>
    </row>
    <row r="329" spans="4:4" ht="15.75" customHeight="1">
      <c r="D329" s="22"/>
    </row>
    <row r="330" spans="4:4" ht="15.75" customHeight="1">
      <c r="D330" s="22"/>
    </row>
    <row r="331" spans="4:4" ht="15.75" customHeight="1">
      <c r="D331" s="22"/>
    </row>
    <row r="332" spans="4:4" ht="15.75" customHeight="1">
      <c r="D332" s="22"/>
    </row>
    <row r="333" spans="4:4" ht="15.75" customHeight="1">
      <c r="D333" s="22"/>
    </row>
    <row r="334" spans="4:4" ht="15.75" customHeight="1">
      <c r="D334" s="22"/>
    </row>
    <row r="335" spans="4:4" ht="15.75" customHeight="1">
      <c r="D335" s="22"/>
    </row>
    <row r="336" spans="4:4" ht="15.75" customHeight="1">
      <c r="D336" s="22"/>
    </row>
    <row r="337" spans="4:4" ht="15.75" customHeight="1">
      <c r="D337" s="22"/>
    </row>
    <row r="338" spans="4:4" ht="15.75" customHeight="1">
      <c r="D338" s="22"/>
    </row>
    <row r="339" spans="4:4" ht="15.75" customHeight="1">
      <c r="D339" s="22"/>
    </row>
    <row r="340" spans="4:4" ht="15.75" customHeight="1">
      <c r="D340" s="22"/>
    </row>
    <row r="341" spans="4:4" ht="15.75" customHeight="1">
      <c r="D341" s="22"/>
    </row>
    <row r="342" spans="4:4" ht="15.75" customHeight="1">
      <c r="D342" s="22"/>
    </row>
    <row r="343" spans="4:4" ht="15.75" customHeight="1">
      <c r="D343" s="22"/>
    </row>
    <row r="344" spans="4:4" ht="15.75" customHeight="1">
      <c r="D344" s="22"/>
    </row>
    <row r="345" spans="4:4" ht="15.75" customHeight="1">
      <c r="D345" s="22"/>
    </row>
    <row r="346" spans="4:4" ht="15.75" customHeight="1">
      <c r="D346" s="22"/>
    </row>
    <row r="347" spans="4:4" ht="15.75" customHeight="1">
      <c r="D347" s="22"/>
    </row>
    <row r="348" spans="4:4" ht="15.75" customHeight="1">
      <c r="D348" s="22"/>
    </row>
    <row r="349" spans="4:4" ht="15.75" customHeight="1">
      <c r="D349" s="22"/>
    </row>
    <row r="350" spans="4:4" ht="15.75" customHeight="1">
      <c r="D350" s="22"/>
    </row>
    <row r="351" spans="4:4" ht="15.75" customHeight="1">
      <c r="D351" s="22"/>
    </row>
    <row r="352" spans="4:4" ht="15.75" customHeight="1">
      <c r="D352" s="22"/>
    </row>
    <row r="353" spans="4:4" ht="15.75" customHeight="1">
      <c r="D353" s="22"/>
    </row>
    <row r="354" spans="4:4" ht="15.75" customHeight="1">
      <c r="D354" s="22"/>
    </row>
    <row r="355" spans="4:4" ht="15.75" customHeight="1">
      <c r="D355" s="22"/>
    </row>
    <row r="356" spans="4:4" ht="15.75" customHeight="1">
      <c r="D356" s="22"/>
    </row>
    <row r="357" spans="4:4" ht="15.75" customHeight="1">
      <c r="D357" s="22"/>
    </row>
    <row r="358" spans="4:4" ht="15.75" customHeight="1">
      <c r="D358" s="22"/>
    </row>
    <row r="359" spans="4:4" ht="15.75" customHeight="1">
      <c r="D359" s="22"/>
    </row>
    <row r="360" spans="4:4" ht="15.75" customHeight="1">
      <c r="D360" s="22"/>
    </row>
    <row r="361" spans="4:4" ht="15.75" customHeight="1">
      <c r="D361" s="22"/>
    </row>
    <row r="362" spans="4:4" ht="15.75" customHeight="1">
      <c r="D362" s="22"/>
    </row>
    <row r="363" spans="4:4" ht="15.75" customHeight="1">
      <c r="D363" s="22"/>
    </row>
    <row r="364" spans="4:4" ht="15.75" customHeight="1">
      <c r="D364" s="22"/>
    </row>
    <row r="365" spans="4:4" ht="15.75" customHeight="1">
      <c r="D365" s="22"/>
    </row>
    <row r="366" spans="4:4" ht="15.75" customHeight="1">
      <c r="D366" s="22"/>
    </row>
    <row r="367" spans="4:4" ht="15.75" customHeight="1">
      <c r="D367" s="22"/>
    </row>
    <row r="368" spans="4:4" ht="15.75" customHeight="1">
      <c r="D368" s="22"/>
    </row>
    <row r="369" spans="4:4" ht="15.75" customHeight="1">
      <c r="D369" s="22"/>
    </row>
    <row r="370" spans="4:4" ht="15.75" customHeight="1">
      <c r="D370" s="22"/>
    </row>
    <row r="371" spans="4:4" ht="15.75" customHeight="1">
      <c r="D371" s="22"/>
    </row>
    <row r="372" spans="4:4" ht="15.75" customHeight="1">
      <c r="D372" s="22"/>
    </row>
    <row r="373" spans="4:4" ht="15.75" customHeight="1">
      <c r="D373" s="22"/>
    </row>
    <row r="374" spans="4:4" ht="15.75" customHeight="1">
      <c r="D374" s="22"/>
    </row>
    <row r="375" spans="4:4" ht="15.75" customHeight="1">
      <c r="D375" s="22"/>
    </row>
    <row r="376" spans="4:4" ht="15.75" customHeight="1">
      <c r="D376" s="22"/>
    </row>
    <row r="377" spans="4:4" ht="15.75" customHeight="1">
      <c r="D377" s="22"/>
    </row>
    <row r="378" spans="4:4" ht="15.75" customHeight="1">
      <c r="D378" s="22"/>
    </row>
    <row r="379" spans="4:4" ht="15.75" customHeight="1">
      <c r="D379" s="22"/>
    </row>
    <row r="380" spans="4:4" ht="15.75" customHeight="1">
      <c r="D380" s="22"/>
    </row>
    <row r="381" spans="4:4" ht="15.75" customHeight="1">
      <c r="D381" s="22"/>
    </row>
    <row r="382" spans="4:4" ht="15.75" customHeight="1">
      <c r="D382" s="22"/>
    </row>
    <row r="383" spans="4:4" ht="15.75" customHeight="1">
      <c r="D383" s="22"/>
    </row>
    <row r="384" spans="4:4" ht="15.75" customHeight="1">
      <c r="D384" s="22"/>
    </row>
    <row r="385" spans="4:4" ht="15.75" customHeight="1">
      <c r="D385" s="22"/>
    </row>
    <row r="386" spans="4:4" ht="15.75" customHeight="1">
      <c r="D386" s="22"/>
    </row>
    <row r="387" spans="4:4" ht="15.75" customHeight="1">
      <c r="D387" s="22"/>
    </row>
    <row r="388" spans="4:4" ht="15.75" customHeight="1">
      <c r="D388" s="22"/>
    </row>
    <row r="389" spans="4:4" ht="15.75" customHeight="1">
      <c r="D389" s="22"/>
    </row>
    <row r="390" spans="4:4" ht="15.75" customHeight="1">
      <c r="D390" s="22"/>
    </row>
    <row r="391" spans="4:4" ht="15.75" customHeight="1">
      <c r="D391" s="22"/>
    </row>
    <row r="392" spans="4:4" ht="15.75" customHeight="1">
      <c r="D392" s="22"/>
    </row>
    <row r="393" spans="4:4" ht="15.75" customHeight="1">
      <c r="D393" s="22"/>
    </row>
    <row r="394" spans="4:4" ht="15.75" customHeight="1">
      <c r="D394" s="22"/>
    </row>
    <row r="395" spans="4:4" ht="15.75" customHeight="1">
      <c r="D395" s="22"/>
    </row>
    <row r="396" spans="4:4" ht="15.75" customHeight="1">
      <c r="D396" s="22"/>
    </row>
    <row r="397" spans="4:4" ht="15.75" customHeight="1">
      <c r="D397" s="22"/>
    </row>
    <row r="398" spans="4:4" ht="15.75" customHeight="1">
      <c r="D398" s="22"/>
    </row>
    <row r="399" spans="4:4" ht="15.75" customHeight="1">
      <c r="D399" s="22"/>
    </row>
    <row r="400" spans="4:4" ht="15.75" customHeight="1">
      <c r="D400" s="22"/>
    </row>
    <row r="401" spans="4:4" ht="15.75" customHeight="1">
      <c r="D401" s="22"/>
    </row>
    <row r="402" spans="4:4" ht="15.75" customHeight="1">
      <c r="D402" s="22"/>
    </row>
    <row r="403" spans="4:4" ht="15.75" customHeight="1">
      <c r="D403" s="22"/>
    </row>
    <row r="404" spans="4:4" ht="15.75" customHeight="1">
      <c r="D404" s="22"/>
    </row>
    <row r="405" spans="4:4" ht="15.75" customHeight="1">
      <c r="D405" s="22"/>
    </row>
    <row r="406" spans="4:4" ht="15.75" customHeight="1">
      <c r="D406" s="22"/>
    </row>
    <row r="407" spans="4:4" ht="15.75" customHeight="1">
      <c r="D407" s="22"/>
    </row>
    <row r="408" spans="4:4" ht="15.75" customHeight="1">
      <c r="D408" s="22"/>
    </row>
    <row r="409" spans="4:4" ht="15.75" customHeight="1">
      <c r="D409" s="22"/>
    </row>
    <row r="410" spans="4:4" ht="15.75" customHeight="1">
      <c r="D410" s="22"/>
    </row>
    <row r="411" spans="4:4" ht="15.75" customHeight="1">
      <c r="D411" s="22"/>
    </row>
    <row r="412" spans="4:4" ht="15.75" customHeight="1">
      <c r="D412" s="22"/>
    </row>
    <row r="413" spans="4:4" ht="15.75" customHeight="1">
      <c r="D413" s="22"/>
    </row>
    <row r="414" spans="4:4" ht="15.75" customHeight="1">
      <c r="D414" s="22"/>
    </row>
    <row r="415" spans="4:4" ht="15.75" customHeight="1">
      <c r="D415" s="22"/>
    </row>
    <row r="416" spans="4:4" ht="15.75" customHeight="1">
      <c r="D416" s="22"/>
    </row>
    <row r="417" spans="4:4" ht="15.75" customHeight="1">
      <c r="D417" s="22"/>
    </row>
    <row r="418" spans="4:4" ht="15.75" customHeight="1">
      <c r="D418" s="22"/>
    </row>
    <row r="419" spans="4:4" ht="15.75" customHeight="1">
      <c r="D419" s="22"/>
    </row>
    <row r="420" spans="4:4" ht="15.75" customHeight="1">
      <c r="D420" s="22"/>
    </row>
    <row r="421" spans="4:4" ht="15.75" customHeight="1">
      <c r="D421" s="22"/>
    </row>
    <row r="422" spans="4:4" ht="15.75" customHeight="1">
      <c r="D422" s="22"/>
    </row>
    <row r="423" spans="4:4" ht="15.75" customHeight="1">
      <c r="D423" s="22"/>
    </row>
    <row r="424" spans="4:4" ht="15.75" customHeight="1">
      <c r="D424" s="22"/>
    </row>
    <row r="425" spans="4:4" ht="15.75" customHeight="1">
      <c r="D425" s="22"/>
    </row>
    <row r="426" spans="4:4" ht="15.75" customHeight="1">
      <c r="D426" s="22"/>
    </row>
    <row r="427" spans="4:4" ht="15.75" customHeight="1">
      <c r="D427" s="22"/>
    </row>
    <row r="428" spans="4:4" ht="15.75" customHeight="1">
      <c r="D428" s="22"/>
    </row>
    <row r="429" spans="4:4" ht="15.75" customHeight="1">
      <c r="D429" s="22"/>
    </row>
    <row r="430" spans="4:4" ht="15.75" customHeight="1">
      <c r="D430" s="22"/>
    </row>
    <row r="431" spans="4:4" ht="15.75" customHeight="1">
      <c r="D431" s="22"/>
    </row>
    <row r="432" spans="4:4" ht="15.75" customHeight="1">
      <c r="D432" s="22"/>
    </row>
    <row r="433" spans="4:4" ht="15.75" customHeight="1">
      <c r="D433" s="22"/>
    </row>
    <row r="434" spans="4:4" ht="15.75" customHeight="1">
      <c r="D434" s="22"/>
    </row>
    <row r="435" spans="4:4" ht="15.75" customHeight="1">
      <c r="D435" s="22"/>
    </row>
    <row r="436" spans="4:4" ht="15.75" customHeight="1">
      <c r="D436" s="22"/>
    </row>
    <row r="437" spans="4:4" ht="15.75" customHeight="1">
      <c r="D437" s="22"/>
    </row>
    <row r="438" spans="4:4" ht="15.75" customHeight="1">
      <c r="D438" s="22"/>
    </row>
    <row r="439" spans="4:4" ht="15.75" customHeight="1">
      <c r="D439" s="22"/>
    </row>
    <row r="440" spans="4:4" ht="15.75" customHeight="1">
      <c r="D440" s="22"/>
    </row>
    <row r="441" spans="4:4" ht="15.75" customHeight="1">
      <c r="D441" s="22"/>
    </row>
    <row r="442" spans="4:4" ht="15.75" customHeight="1">
      <c r="D442" s="22"/>
    </row>
    <row r="443" spans="4:4" ht="15.75" customHeight="1">
      <c r="D443" s="22"/>
    </row>
    <row r="444" spans="4:4" ht="15.75" customHeight="1">
      <c r="D444" s="22"/>
    </row>
    <row r="445" spans="4:4" ht="15.75" customHeight="1">
      <c r="D445" s="22"/>
    </row>
    <row r="446" spans="4:4" ht="15.75" customHeight="1">
      <c r="D446" s="22"/>
    </row>
    <row r="447" spans="4:4" ht="15.75" customHeight="1">
      <c r="D447" s="22"/>
    </row>
    <row r="448" spans="4:4" ht="15.75" customHeight="1">
      <c r="D448" s="22"/>
    </row>
    <row r="449" spans="4:4" ht="15.75" customHeight="1">
      <c r="D449" s="22"/>
    </row>
    <row r="450" spans="4:4" ht="15.75" customHeight="1">
      <c r="D450" s="22"/>
    </row>
    <row r="451" spans="4:4" ht="15.75" customHeight="1">
      <c r="D451" s="22"/>
    </row>
    <row r="452" spans="4:4" ht="15.75" customHeight="1">
      <c r="D452" s="22"/>
    </row>
    <row r="453" spans="4:4" ht="15.75" customHeight="1">
      <c r="D453" s="22"/>
    </row>
    <row r="454" spans="4:4" ht="15.75" customHeight="1">
      <c r="D454" s="22"/>
    </row>
    <row r="455" spans="4:4" ht="15.75" customHeight="1">
      <c r="D455" s="22"/>
    </row>
    <row r="456" spans="4:4" ht="15.75" customHeight="1">
      <c r="D456" s="22"/>
    </row>
    <row r="457" spans="4:4" ht="15.75" customHeight="1">
      <c r="D457" s="22"/>
    </row>
    <row r="458" spans="4:4" ht="15.75" customHeight="1">
      <c r="D458" s="22"/>
    </row>
    <row r="459" spans="4:4" ht="15.75" customHeight="1">
      <c r="D459" s="22"/>
    </row>
    <row r="460" spans="4:4" ht="15.75" customHeight="1">
      <c r="D460" s="22"/>
    </row>
    <row r="461" spans="4:4" ht="15.75" customHeight="1">
      <c r="D461" s="22"/>
    </row>
    <row r="462" spans="4:4" ht="15.75" customHeight="1">
      <c r="D462" s="22"/>
    </row>
    <row r="463" spans="4:4" ht="15.75" customHeight="1">
      <c r="D463" s="22"/>
    </row>
    <row r="464" spans="4:4" ht="15.75" customHeight="1">
      <c r="D464" s="22"/>
    </row>
    <row r="465" spans="4:4" ht="15.75" customHeight="1">
      <c r="D465" s="22"/>
    </row>
    <row r="466" spans="4:4" ht="15.75" customHeight="1">
      <c r="D466" s="22"/>
    </row>
    <row r="467" spans="4:4" ht="15.75" customHeight="1">
      <c r="D467" s="22"/>
    </row>
    <row r="468" spans="4:4" ht="15.75" customHeight="1">
      <c r="D468" s="22"/>
    </row>
    <row r="469" spans="4:4" ht="15.75" customHeight="1">
      <c r="D469" s="22"/>
    </row>
    <row r="470" spans="4:4" ht="15.75" customHeight="1">
      <c r="D470" s="22"/>
    </row>
    <row r="471" spans="4:4" ht="15.75" customHeight="1">
      <c r="D471" s="22"/>
    </row>
    <row r="472" spans="4:4" ht="15.75" customHeight="1">
      <c r="D472" s="22"/>
    </row>
    <row r="473" spans="4:4" ht="15.75" customHeight="1">
      <c r="D473" s="22"/>
    </row>
    <row r="474" spans="4:4" ht="15.75" customHeight="1">
      <c r="D474" s="22"/>
    </row>
    <row r="475" spans="4:4" ht="15.75" customHeight="1">
      <c r="D475" s="22"/>
    </row>
    <row r="476" spans="4:4" ht="15.75" customHeight="1">
      <c r="D476" s="22"/>
    </row>
    <row r="477" spans="4:4" ht="15.75" customHeight="1">
      <c r="D477" s="22"/>
    </row>
    <row r="478" spans="4:4" ht="15.75" customHeight="1">
      <c r="D478" s="22"/>
    </row>
    <row r="479" spans="4:4" ht="15.75" customHeight="1">
      <c r="D479" s="22"/>
    </row>
    <row r="480" spans="4:4" ht="15.75" customHeight="1">
      <c r="D480" s="22"/>
    </row>
    <row r="481" spans="4:4" ht="15.75" customHeight="1">
      <c r="D481" s="22"/>
    </row>
    <row r="482" spans="4:4" ht="15.75" customHeight="1">
      <c r="D482" s="22"/>
    </row>
    <row r="483" spans="4:4" ht="15.75" customHeight="1">
      <c r="D483" s="22"/>
    </row>
    <row r="484" spans="4:4" ht="15.75" customHeight="1">
      <c r="D484" s="22"/>
    </row>
    <row r="485" spans="4:4" ht="15.75" customHeight="1">
      <c r="D485" s="22"/>
    </row>
    <row r="486" spans="4:4" ht="15.75" customHeight="1">
      <c r="D486" s="22"/>
    </row>
    <row r="487" spans="4:4" ht="15.75" customHeight="1">
      <c r="D487" s="22"/>
    </row>
    <row r="488" spans="4:4" ht="15.75" customHeight="1">
      <c r="D488" s="22"/>
    </row>
    <row r="489" spans="4:4" ht="15.75" customHeight="1">
      <c r="D489" s="22"/>
    </row>
    <row r="490" spans="4:4" ht="15.75" customHeight="1">
      <c r="D490" s="22"/>
    </row>
    <row r="491" spans="4:4" ht="15.75" customHeight="1">
      <c r="D491" s="22"/>
    </row>
    <row r="492" spans="4:4" ht="15.75" customHeight="1">
      <c r="D492" s="22"/>
    </row>
    <row r="493" spans="4:4" ht="15.75" customHeight="1">
      <c r="D493" s="22"/>
    </row>
    <row r="494" spans="4:4" ht="15.75" customHeight="1">
      <c r="D494" s="22"/>
    </row>
    <row r="495" spans="4:4" ht="15.75" customHeight="1">
      <c r="D495" s="22"/>
    </row>
    <row r="496" spans="4:4" ht="15.75" customHeight="1">
      <c r="D496" s="22"/>
    </row>
    <row r="497" spans="4:4" ht="15.75" customHeight="1">
      <c r="D497" s="22"/>
    </row>
    <row r="498" spans="4:4" ht="15.75" customHeight="1">
      <c r="D498" s="22"/>
    </row>
    <row r="499" spans="4:4" ht="15.75" customHeight="1">
      <c r="D499" s="22"/>
    </row>
    <row r="500" spans="4:4" ht="15.75" customHeight="1">
      <c r="D500" s="22"/>
    </row>
    <row r="501" spans="4:4" ht="15.75" customHeight="1">
      <c r="D501" s="22"/>
    </row>
    <row r="502" spans="4:4" ht="15.75" customHeight="1">
      <c r="D502" s="22"/>
    </row>
    <row r="503" spans="4:4" ht="15.75" customHeight="1">
      <c r="D503" s="22"/>
    </row>
    <row r="504" spans="4:4" ht="15.75" customHeight="1">
      <c r="D504" s="22"/>
    </row>
    <row r="505" spans="4:4" ht="15.75" customHeight="1">
      <c r="D505" s="22"/>
    </row>
    <row r="506" spans="4:4" ht="15.75" customHeight="1">
      <c r="D506" s="22"/>
    </row>
    <row r="507" spans="4:4" ht="15.75" customHeight="1">
      <c r="D507" s="22"/>
    </row>
    <row r="508" spans="4:4" ht="15.75" customHeight="1">
      <c r="D508" s="22"/>
    </row>
    <row r="509" spans="4:4" ht="15.75" customHeight="1">
      <c r="D509" s="22"/>
    </row>
    <row r="510" spans="4:4" ht="15.75" customHeight="1">
      <c r="D510" s="22"/>
    </row>
    <row r="511" spans="4:4" ht="15.75" customHeight="1">
      <c r="D511" s="22"/>
    </row>
    <row r="512" spans="4:4" ht="15.75" customHeight="1">
      <c r="D512" s="22"/>
    </row>
    <row r="513" spans="4:4" ht="15.75" customHeight="1">
      <c r="D513" s="22"/>
    </row>
    <row r="514" spans="4:4" ht="15.75" customHeight="1">
      <c r="D514" s="22"/>
    </row>
    <row r="515" spans="4:4" ht="15.75" customHeight="1">
      <c r="D515" s="22"/>
    </row>
    <row r="516" spans="4:4" ht="15.75" customHeight="1">
      <c r="D516" s="22"/>
    </row>
    <row r="517" spans="4:4" ht="15.75" customHeight="1">
      <c r="D517" s="22"/>
    </row>
    <row r="518" spans="4:4" ht="15.75" customHeight="1">
      <c r="D518" s="22"/>
    </row>
    <row r="519" spans="4:4" ht="15.75" customHeight="1">
      <c r="D519" s="22"/>
    </row>
    <row r="520" spans="4:4" ht="15.75" customHeight="1">
      <c r="D520" s="22"/>
    </row>
    <row r="521" spans="4:4" ht="15.75" customHeight="1">
      <c r="D521" s="22"/>
    </row>
    <row r="522" spans="4:4" ht="15.75" customHeight="1">
      <c r="D522" s="22"/>
    </row>
    <row r="523" spans="4:4" ht="15.75" customHeight="1">
      <c r="D523" s="22"/>
    </row>
    <row r="524" spans="4:4" ht="15.75" customHeight="1">
      <c r="D524" s="22"/>
    </row>
    <row r="525" spans="4:4" ht="15.75" customHeight="1">
      <c r="D525" s="22"/>
    </row>
    <row r="526" spans="4:4" ht="15.75" customHeight="1">
      <c r="D526" s="22"/>
    </row>
    <row r="527" spans="4:4" ht="15.75" customHeight="1">
      <c r="D527" s="22"/>
    </row>
    <row r="528" spans="4:4" ht="15.75" customHeight="1">
      <c r="D528" s="22"/>
    </row>
    <row r="529" spans="4:4" ht="15.75" customHeight="1">
      <c r="D529" s="22"/>
    </row>
    <row r="530" spans="4:4" ht="15.75" customHeight="1">
      <c r="D530" s="22"/>
    </row>
    <row r="531" spans="4:4" ht="15.75" customHeight="1">
      <c r="D531" s="22"/>
    </row>
    <row r="532" spans="4:4" ht="15.75" customHeight="1">
      <c r="D532" s="22"/>
    </row>
    <row r="533" spans="4:4" ht="15.75" customHeight="1">
      <c r="D533" s="22"/>
    </row>
    <row r="534" spans="4:4" ht="15.75" customHeight="1">
      <c r="D534" s="22"/>
    </row>
    <row r="535" spans="4:4" ht="15.75" customHeight="1">
      <c r="D535" s="22"/>
    </row>
    <row r="536" spans="4:4" ht="15.75" customHeight="1">
      <c r="D536" s="22"/>
    </row>
    <row r="537" spans="4:4" ht="15.75" customHeight="1">
      <c r="D537" s="22"/>
    </row>
    <row r="538" spans="4:4" ht="15.75" customHeight="1">
      <c r="D538" s="22"/>
    </row>
    <row r="539" spans="4:4" ht="15.75" customHeight="1">
      <c r="D539" s="22"/>
    </row>
    <row r="540" spans="4:4" ht="15.75" customHeight="1">
      <c r="D540" s="22"/>
    </row>
    <row r="541" spans="4:4" ht="15.75" customHeight="1">
      <c r="D541" s="22"/>
    </row>
    <row r="542" spans="4:4" ht="15.75" customHeight="1">
      <c r="D542" s="22"/>
    </row>
    <row r="543" spans="4:4" ht="15.75" customHeight="1">
      <c r="D543" s="22"/>
    </row>
    <row r="544" spans="4:4" ht="15.75" customHeight="1">
      <c r="D544" s="22"/>
    </row>
    <row r="545" spans="4:4" ht="15.75" customHeight="1">
      <c r="D545" s="22"/>
    </row>
    <row r="546" spans="4:4" ht="15.75" customHeight="1">
      <c r="D546" s="22"/>
    </row>
    <row r="547" spans="4:4" ht="15.75" customHeight="1">
      <c r="D547" s="22"/>
    </row>
    <row r="548" spans="4:4" ht="15.75" customHeight="1">
      <c r="D548" s="22"/>
    </row>
    <row r="549" spans="4:4" ht="15.75" customHeight="1">
      <c r="D549" s="22"/>
    </row>
    <row r="550" spans="4:4" ht="15.75" customHeight="1">
      <c r="D550" s="22"/>
    </row>
    <row r="551" spans="4:4" ht="15.75" customHeight="1">
      <c r="D551" s="22"/>
    </row>
    <row r="552" spans="4:4" ht="15.75" customHeight="1">
      <c r="D552" s="22"/>
    </row>
    <row r="553" spans="4:4" ht="15.75" customHeight="1">
      <c r="D553" s="22"/>
    </row>
    <row r="554" spans="4:4" ht="15.75" customHeight="1">
      <c r="D554" s="22"/>
    </row>
    <row r="555" spans="4:4" ht="15.75" customHeight="1">
      <c r="D555" s="22"/>
    </row>
    <row r="556" spans="4:4" ht="15.75" customHeight="1">
      <c r="D556" s="22"/>
    </row>
    <row r="557" spans="4:4" ht="15.75" customHeight="1">
      <c r="D557" s="22"/>
    </row>
    <row r="558" spans="4:4" ht="15.75" customHeight="1">
      <c r="D558" s="22"/>
    </row>
    <row r="559" spans="4:4" ht="15.75" customHeight="1">
      <c r="D559" s="22"/>
    </row>
    <row r="560" spans="4:4" ht="15.75" customHeight="1">
      <c r="D560" s="22"/>
    </row>
    <row r="561" spans="4:4" ht="15.75" customHeight="1">
      <c r="D561" s="22"/>
    </row>
    <row r="562" spans="4:4" ht="15.75" customHeight="1">
      <c r="D562" s="22"/>
    </row>
    <row r="563" spans="4:4" ht="15.75" customHeight="1">
      <c r="D563" s="22"/>
    </row>
    <row r="564" spans="4:4" ht="15.75" customHeight="1">
      <c r="D564" s="22"/>
    </row>
    <row r="565" spans="4:4" ht="15.75" customHeight="1">
      <c r="D565" s="22"/>
    </row>
    <row r="566" spans="4:4" ht="15.75" customHeight="1">
      <c r="D566" s="22"/>
    </row>
    <row r="567" spans="4:4" ht="15.75" customHeight="1">
      <c r="D567" s="22"/>
    </row>
    <row r="568" spans="4:4" ht="15.75" customHeight="1">
      <c r="D568" s="22"/>
    </row>
    <row r="569" spans="4:4" ht="15.75" customHeight="1">
      <c r="D569" s="22"/>
    </row>
    <row r="570" spans="4:4" ht="15.75" customHeight="1">
      <c r="D570" s="22"/>
    </row>
    <row r="571" spans="4:4" ht="15.75" customHeight="1">
      <c r="D571" s="22"/>
    </row>
    <row r="572" spans="4:4" ht="15.75" customHeight="1">
      <c r="D572" s="22"/>
    </row>
    <row r="573" spans="4:4" ht="15.75" customHeight="1">
      <c r="D573" s="22"/>
    </row>
    <row r="574" spans="4:4" ht="15.75" customHeight="1">
      <c r="D574" s="22"/>
    </row>
    <row r="575" spans="4:4" ht="15.75" customHeight="1">
      <c r="D575" s="22"/>
    </row>
    <row r="576" spans="4:4" ht="15.75" customHeight="1">
      <c r="D576" s="22"/>
    </row>
    <row r="577" spans="4:4" ht="15.75" customHeight="1">
      <c r="D577" s="22"/>
    </row>
    <row r="578" spans="4:4" ht="15.75" customHeight="1">
      <c r="D578" s="22"/>
    </row>
    <row r="579" spans="4:4" ht="15.75" customHeight="1">
      <c r="D579" s="22"/>
    </row>
    <row r="580" spans="4:4" ht="15.75" customHeight="1">
      <c r="D580" s="22"/>
    </row>
    <row r="581" spans="4:4" ht="15.75" customHeight="1">
      <c r="D581" s="22"/>
    </row>
    <row r="582" spans="4:4" ht="15.75" customHeight="1">
      <c r="D582" s="22"/>
    </row>
    <row r="583" spans="4:4" ht="15.75" customHeight="1">
      <c r="D583" s="22"/>
    </row>
    <row r="584" spans="4:4" ht="15.75" customHeight="1">
      <c r="D584" s="22"/>
    </row>
    <row r="585" spans="4:4" ht="15.75" customHeight="1">
      <c r="D585" s="22"/>
    </row>
    <row r="586" spans="4:4" ht="15.75" customHeight="1">
      <c r="D586" s="22"/>
    </row>
    <row r="587" spans="4:4" ht="15.75" customHeight="1">
      <c r="D587" s="22"/>
    </row>
    <row r="588" spans="4:4" ht="15.75" customHeight="1">
      <c r="D588" s="22"/>
    </row>
    <row r="589" spans="4:4" ht="15.75" customHeight="1">
      <c r="D589" s="22"/>
    </row>
    <row r="590" spans="4:4" ht="15.75" customHeight="1">
      <c r="D590" s="22"/>
    </row>
    <row r="591" spans="4:4" ht="15.75" customHeight="1">
      <c r="D591" s="22"/>
    </row>
    <row r="592" spans="4:4" ht="15.75" customHeight="1">
      <c r="D592" s="22"/>
    </row>
    <row r="593" spans="4:4" ht="15.75" customHeight="1">
      <c r="D593" s="22"/>
    </row>
    <row r="594" spans="4:4" ht="15.75" customHeight="1">
      <c r="D594" s="22"/>
    </row>
    <row r="595" spans="4:4" ht="15.75" customHeight="1">
      <c r="D595" s="22"/>
    </row>
    <row r="596" spans="4:4" ht="15.75" customHeight="1">
      <c r="D596" s="22"/>
    </row>
    <row r="597" spans="4:4" ht="15.75" customHeight="1">
      <c r="D597" s="22"/>
    </row>
    <row r="598" spans="4:4" ht="15.75" customHeight="1">
      <c r="D598" s="22"/>
    </row>
    <row r="599" spans="4:4" ht="15.75" customHeight="1">
      <c r="D599" s="22"/>
    </row>
    <row r="600" spans="4:4" ht="15.75" customHeight="1">
      <c r="D600" s="22"/>
    </row>
    <row r="601" spans="4:4" ht="15.75" customHeight="1">
      <c r="D601" s="22"/>
    </row>
    <row r="602" spans="4:4" ht="15.75" customHeight="1">
      <c r="D602" s="22"/>
    </row>
    <row r="603" spans="4:4" ht="15.75" customHeight="1">
      <c r="D603" s="22"/>
    </row>
    <row r="604" spans="4:4" ht="15.75" customHeight="1">
      <c r="D604" s="22"/>
    </row>
    <row r="605" spans="4:4" ht="15.75" customHeight="1">
      <c r="D605" s="22"/>
    </row>
    <row r="606" spans="4:4" ht="15.75" customHeight="1">
      <c r="D606" s="22"/>
    </row>
    <row r="607" spans="4:4" ht="15.75" customHeight="1">
      <c r="D607" s="22"/>
    </row>
    <row r="608" spans="4:4" ht="15.75" customHeight="1">
      <c r="D608" s="22"/>
    </row>
    <row r="609" spans="4:4" ht="15.75" customHeight="1">
      <c r="D609" s="22"/>
    </row>
    <row r="610" spans="4:4" ht="15.75" customHeight="1">
      <c r="D610" s="22"/>
    </row>
    <row r="611" spans="4:4" ht="15.75" customHeight="1">
      <c r="D611" s="22"/>
    </row>
    <row r="612" spans="4:4" ht="15.75" customHeight="1">
      <c r="D612" s="22"/>
    </row>
    <row r="613" spans="4:4" ht="15.75" customHeight="1">
      <c r="D613" s="22"/>
    </row>
    <row r="614" spans="4:4" ht="15.75" customHeight="1">
      <c r="D614" s="22"/>
    </row>
    <row r="615" spans="4:4" ht="15.75" customHeight="1">
      <c r="D615" s="22"/>
    </row>
    <row r="616" spans="4:4" ht="15.75" customHeight="1">
      <c r="D616" s="22"/>
    </row>
    <row r="617" spans="4:4" ht="15.75" customHeight="1">
      <c r="D617" s="22"/>
    </row>
    <row r="618" spans="4:4" ht="15.75" customHeight="1">
      <c r="D618" s="22"/>
    </row>
    <row r="619" spans="4:4" ht="15.75" customHeight="1">
      <c r="D619" s="22"/>
    </row>
    <row r="620" spans="4:4" ht="15.75" customHeight="1">
      <c r="D620" s="22"/>
    </row>
    <row r="621" spans="4:4" ht="15.75" customHeight="1">
      <c r="D621" s="22"/>
    </row>
    <row r="622" spans="4:4" ht="15.75" customHeight="1">
      <c r="D622" s="22"/>
    </row>
    <row r="623" spans="4:4" ht="15.75" customHeight="1">
      <c r="D623" s="22"/>
    </row>
    <row r="624" spans="4:4" ht="15.75" customHeight="1">
      <c r="D624" s="22"/>
    </row>
    <row r="625" spans="4:4" ht="15.75" customHeight="1">
      <c r="D625" s="22"/>
    </row>
    <row r="626" spans="4:4" ht="15.75" customHeight="1">
      <c r="D626" s="22"/>
    </row>
    <row r="627" spans="4:4" ht="15.75" customHeight="1">
      <c r="D627" s="22"/>
    </row>
    <row r="628" spans="4:4" ht="15.75" customHeight="1">
      <c r="D628" s="22"/>
    </row>
    <row r="629" spans="4:4" ht="15.75" customHeight="1">
      <c r="D629" s="22"/>
    </row>
    <row r="630" spans="4:4" ht="15.75" customHeight="1">
      <c r="D630" s="22"/>
    </row>
    <row r="631" spans="4:4" ht="15.75" customHeight="1">
      <c r="D631" s="22"/>
    </row>
    <row r="632" spans="4:4" ht="15.75" customHeight="1">
      <c r="D632" s="22"/>
    </row>
    <row r="633" spans="4:4" ht="15.75" customHeight="1">
      <c r="D633" s="22"/>
    </row>
    <row r="634" spans="4:4" ht="15.75" customHeight="1">
      <c r="D634" s="22"/>
    </row>
    <row r="635" spans="4:4" ht="15.75" customHeight="1">
      <c r="D635" s="22"/>
    </row>
    <row r="636" spans="4:4" ht="15.75" customHeight="1">
      <c r="D636" s="22"/>
    </row>
    <row r="637" spans="4:4" ht="15.75" customHeight="1">
      <c r="D637" s="22"/>
    </row>
    <row r="638" spans="4:4" ht="15.75" customHeight="1">
      <c r="D638" s="22"/>
    </row>
    <row r="639" spans="4:4" ht="15.75" customHeight="1">
      <c r="D639" s="22"/>
    </row>
    <row r="640" spans="4:4" ht="15.75" customHeight="1">
      <c r="D640" s="22"/>
    </row>
    <row r="641" spans="4:4" ht="15.75" customHeight="1">
      <c r="D641" s="22"/>
    </row>
    <row r="642" spans="4:4" ht="15.75" customHeight="1">
      <c r="D642" s="22"/>
    </row>
    <row r="643" spans="4:4" ht="15.75" customHeight="1">
      <c r="D643" s="22"/>
    </row>
    <row r="644" spans="4:4" ht="15.75" customHeight="1">
      <c r="D644" s="22"/>
    </row>
    <row r="645" spans="4:4" ht="15.75" customHeight="1">
      <c r="D645" s="22"/>
    </row>
    <row r="646" spans="4:4" ht="15.75" customHeight="1">
      <c r="D646" s="22"/>
    </row>
    <row r="647" spans="4:4" ht="15.75" customHeight="1">
      <c r="D647" s="22"/>
    </row>
    <row r="648" spans="4:4" ht="15.75" customHeight="1">
      <c r="D648" s="22"/>
    </row>
    <row r="649" spans="4:4" ht="15.75" customHeight="1">
      <c r="D649" s="22"/>
    </row>
    <row r="650" spans="4:4" ht="15.75" customHeight="1">
      <c r="D650" s="22"/>
    </row>
    <row r="651" spans="4:4" ht="15.75" customHeight="1">
      <c r="D651" s="22"/>
    </row>
    <row r="652" spans="4:4" ht="15.75" customHeight="1">
      <c r="D652" s="22"/>
    </row>
    <row r="653" spans="4:4" ht="15.75" customHeight="1">
      <c r="D653" s="22"/>
    </row>
    <row r="654" spans="4:4" ht="15.75" customHeight="1">
      <c r="D654" s="22"/>
    </row>
    <row r="655" spans="4:4" ht="15.75" customHeight="1">
      <c r="D655" s="22"/>
    </row>
    <row r="656" spans="4:4" ht="15.75" customHeight="1">
      <c r="D656" s="22"/>
    </row>
    <row r="657" spans="4:4" ht="15.75" customHeight="1">
      <c r="D657" s="22"/>
    </row>
    <row r="658" spans="4:4" ht="15.75" customHeight="1">
      <c r="D658" s="22"/>
    </row>
    <row r="659" spans="4:4" ht="15.75" customHeight="1">
      <c r="D659" s="22"/>
    </row>
    <row r="660" spans="4:4" ht="15.75" customHeight="1">
      <c r="D660" s="22"/>
    </row>
    <row r="661" spans="4:4" ht="15.75" customHeight="1">
      <c r="D661" s="22"/>
    </row>
    <row r="662" spans="4:4" ht="15.75" customHeight="1">
      <c r="D662" s="22"/>
    </row>
    <row r="663" spans="4:4" ht="15.75" customHeight="1">
      <c r="D663" s="22"/>
    </row>
    <row r="664" spans="4:4" ht="15.75" customHeight="1">
      <c r="D664" s="22"/>
    </row>
    <row r="665" spans="4:4" ht="15.75" customHeight="1">
      <c r="D665" s="22"/>
    </row>
    <row r="666" spans="4:4" ht="15.75" customHeight="1">
      <c r="D666" s="22"/>
    </row>
    <row r="667" spans="4:4" ht="15.75" customHeight="1">
      <c r="D667" s="22"/>
    </row>
    <row r="668" spans="4:4" ht="15.75" customHeight="1">
      <c r="D668" s="22"/>
    </row>
    <row r="669" spans="4:4" ht="15.75" customHeight="1">
      <c r="D669" s="22"/>
    </row>
    <row r="670" spans="4:4" ht="15.75" customHeight="1">
      <c r="D670" s="22"/>
    </row>
    <row r="671" spans="4:4" ht="15.75" customHeight="1">
      <c r="D671" s="22"/>
    </row>
    <row r="672" spans="4:4" ht="15.75" customHeight="1">
      <c r="D672" s="22"/>
    </row>
    <row r="673" spans="4:4" ht="15.75" customHeight="1">
      <c r="D673" s="22"/>
    </row>
    <row r="674" spans="4:4" ht="15.75" customHeight="1">
      <c r="D674" s="22"/>
    </row>
    <row r="675" spans="4:4" ht="15.75" customHeight="1">
      <c r="D675" s="22"/>
    </row>
    <row r="676" spans="4:4" ht="15.75" customHeight="1">
      <c r="D676" s="22"/>
    </row>
    <row r="677" spans="4:4" ht="15.75" customHeight="1">
      <c r="D677" s="22"/>
    </row>
    <row r="678" spans="4:4" ht="15.75" customHeight="1">
      <c r="D678" s="22"/>
    </row>
    <row r="679" spans="4:4" ht="15.75" customHeight="1">
      <c r="D679" s="22"/>
    </row>
    <row r="680" spans="4:4" ht="15.75" customHeight="1">
      <c r="D680" s="22"/>
    </row>
    <row r="681" spans="4:4" ht="15.75" customHeight="1">
      <c r="D681" s="22"/>
    </row>
    <row r="682" spans="4:4" ht="15.75" customHeight="1">
      <c r="D682" s="22"/>
    </row>
    <row r="683" spans="4:4" ht="15.75" customHeight="1">
      <c r="D683" s="22"/>
    </row>
    <row r="684" spans="4:4" ht="15.75" customHeight="1">
      <c r="D684" s="22"/>
    </row>
    <row r="685" spans="4:4" ht="15.75" customHeight="1">
      <c r="D685" s="22"/>
    </row>
    <row r="686" spans="4:4" ht="15.75" customHeight="1">
      <c r="D686" s="22"/>
    </row>
    <row r="687" spans="4:4" ht="15.75" customHeight="1">
      <c r="D687" s="22"/>
    </row>
    <row r="688" spans="4:4" ht="15.75" customHeight="1">
      <c r="D688" s="22"/>
    </row>
    <row r="689" spans="4:4" ht="15.75" customHeight="1">
      <c r="D689" s="22"/>
    </row>
    <row r="690" spans="4:4" ht="15.75" customHeight="1">
      <c r="D690" s="22"/>
    </row>
    <row r="691" spans="4:4" ht="15.75" customHeight="1">
      <c r="D691" s="22"/>
    </row>
    <row r="692" spans="4:4" ht="15.75" customHeight="1">
      <c r="D692" s="22"/>
    </row>
    <row r="693" spans="4:4" ht="15.75" customHeight="1">
      <c r="D693" s="22"/>
    </row>
    <row r="694" spans="4:4" ht="15.75" customHeight="1">
      <c r="D694" s="22"/>
    </row>
    <row r="695" spans="4:4" ht="15.75" customHeight="1">
      <c r="D695" s="22"/>
    </row>
    <row r="696" spans="4:4" ht="15.75" customHeight="1">
      <c r="D696" s="22"/>
    </row>
    <row r="697" spans="4:4" ht="15.75" customHeight="1">
      <c r="D697" s="22"/>
    </row>
    <row r="698" spans="4:4" ht="15.75" customHeight="1">
      <c r="D698" s="22"/>
    </row>
    <row r="699" spans="4:4" ht="15.75" customHeight="1">
      <c r="D699" s="22"/>
    </row>
    <row r="700" spans="4:4" ht="15.75" customHeight="1">
      <c r="D700" s="22"/>
    </row>
    <row r="701" spans="4:4" ht="15.75" customHeight="1">
      <c r="D701" s="22"/>
    </row>
    <row r="702" spans="4:4" ht="15.75" customHeight="1">
      <c r="D702" s="22"/>
    </row>
    <row r="703" spans="4:4" ht="15.75" customHeight="1">
      <c r="D703" s="22"/>
    </row>
    <row r="704" spans="4:4" ht="15.75" customHeight="1">
      <c r="D704" s="22"/>
    </row>
    <row r="705" spans="4:4" ht="15.75" customHeight="1">
      <c r="D705" s="22"/>
    </row>
    <row r="706" spans="4:4" ht="15.75" customHeight="1">
      <c r="D706" s="22"/>
    </row>
    <row r="707" spans="4:4" ht="15.75" customHeight="1">
      <c r="D707" s="22"/>
    </row>
    <row r="708" spans="4:4" ht="15.75" customHeight="1">
      <c r="D708" s="22"/>
    </row>
    <row r="709" spans="4:4" ht="15.75" customHeight="1">
      <c r="D709" s="22"/>
    </row>
    <row r="710" spans="4:4" ht="15.75" customHeight="1">
      <c r="D710" s="22"/>
    </row>
    <row r="711" spans="4:4" ht="15.75" customHeight="1">
      <c r="D711" s="22"/>
    </row>
    <row r="712" spans="4:4" ht="15.75" customHeight="1">
      <c r="D712" s="22"/>
    </row>
    <row r="713" spans="4:4" ht="15.75" customHeight="1">
      <c r="D713" s="22"/>
    </row>
    <row r="714" spans="4:4" ht="15.75" customHeight="1">
      <c r="D714" s="22"/>
    </row>
    <row r="715" spans="4:4" ht="15.75" customHeight="1">
      <c r="D715" s="22"/>
    </row>
    <row r="716" spans="4:4" ht="15.75" customHeight="1">
      <c r="D716" s="22"/>
    </row>
    <row r="717" spans="4:4" ht="15.75" customHeight="1">
      <c r="D717" s="22"/>
    </row>
    <row r="718" spans="4:4" ht="15.75" customHeight="1">
      <c r="D718" s="22"/>
    </row>
    <row r="719" spans="4:4" ht="15.75" customHeight="1">
      <c r="D719" s="22"/>
    </row>
    <row r="720" spans="4:4" ht="15.75" customHeight="1">
      <c r="D720" s="22"/>
    </row>
    <row r="721" spans="4:4" ht="15.75" customHeight="1">
      <c r="D721" s="22"/>
    </row>
    <row r="722" spans="4:4" ht="15.75" customHeight="1">
      <c r="D722" s="22"/>
    </row>
    <row r="723" spans="4:4" ht="15.75" customHeight="1">
      <c r="D723" s="22"/>
    </row>
    <row r="724" spans="4:4" ht="15.75" customHeight="1">
      <c r="D724" s="22"/>
    </row>
    <row r="725" spans="4:4" ht="15.75" customHeight="1">
      <c r="D725" s="22"/>
    </row>
    <row r="726" spans="4:4" ht="15.75" customHeight="1">
      <c r="D726" s="22"/>
    </row>
    <row r="727" spans="4:4" ht="15.75" customHeight="1">
      <c r="D727" s="22"/>
    </row>
    <row r="728" spans="4:4" ht="15.75" customHeight="1">
      <c r="D728" s="22"/>
    </row>
    <row r="729" spans="4:4" ht="15.75" customHeight="1">
      <c r="D729" s="22"/>
    </row>
    <row r="730" spans="4:4" ht="15.75" customHeight="1">
      <c r="D730" s="22"/>
    </row>
    <row r="731" spans="4:4" ht="15.75" customHeight="1">
      <c r="D731" s="22"/>
    </row>
    <row r="732" spans="4:4" ht="15.75" customHeight="1">
      <c r="D732" s="22"/>
    </row>
    <row r="733" spans="4:4" ht="15.75" customHeight="1">
      <c r="D733" s="22"/>
    </row>
    <row r="734" spans="4:4" ht="15.75" customHeight="1">
      <c r="D734" s="22"/>
    </row>
    <row r="735" spans="4:4" ht="15.75" customHeight="1">
      <c r="D735" s="22"/>
    </row>
    <row r="736" spans="4:4" ht="15.75" customHeight="1">
      <c r="D736" s="22"/>
    </row>
    <row r="737" spans="4:4" ht="15.75" customHeight="1">
      <c r="D737" s="22"/>
    </row>
    <row r="738" spans="4:4" ht="15.75" customHeight="1">
      <c r="D738" s="22"/>
    </row>
    <row r="739" spans="4:4" ht="15.75" customHeight="1">
      <c r="D739" s="22"/>
    </row>
    <row r="740" spans="4:4" ht="15.75" customHeight="1">
      <c r="D740" s="22"/>
    </row>
    <row r="741" spans="4:4" ht="15.75" customHeight="1">
      <c r="D741" s="22"/>
    </row>
    <row r="742" spans="4:4" ht="15.75" customHeight="1">
      <c r="D742" s="22"/>
    </row>
    <row r="743" spans="4:4" ht="15.75" customHeight="1">
      <c r="D743" s="22"/>
    </row>
    <row r="744" spans="4:4" ht="15.75" customHeight="1">
      <c r="D744" s="22"/>
    </row>
    <row r="745" spans="4:4" ht="15.75" customHeight="1">
      <c r="D745" s="22"/>
    </row>
    <row r="746" spans="4:4" ht="15.75" customHeight="1">
      <c r="D746" s="22"/>
    </row>
    <row r="747" spans="4:4" ht="15.75" customHeight="1">
      <c r="D747" s="22"/>
    </row>
    <row r="748" spans="4:4" ht="15.75" customHeight="1">
      <c r="D748" s="22"/>
    </row>
    <row r="749" spans="4:4" ht="15.75" customHeight="1">
      <c r="D749" s="22"/>
    </row>
    <row r="750" spans="4:4" ht="15.75" customHeight="1">
      <c r="D750" s="22"/>
    </row>
    <row r="751" spans="4:4" ht="15.75" customHeight="1">
      <c r="D751" s="22"/>
    </row>
    <row r="752" spans="4:4" ht="15.75" customHeight="1">
      <c r="D752" s="22"/>
    </row>
    <row r="753" spans="4:4" ht="15.75" customHeight="1">
      <c r="D753" s="22"/>
    </row>
    <row r="754" spans="4:4" ht="15.75" customHeight="1">
      <c r="D754" s="22"/>
    </row>
    <row r="755" spans="4:4" ht="15.75" customHeight="1">
      <c r="D755" s="22"/>
    </row>
    <row r="756" spans="4:4" ht="15.75" customHeight="1">
      <c r="D756" s="22"/>
    </row>
    <row r="757" spans="4:4" ht="15.75" customHeight="1">
      <c r="D757" s="22"/>
    </row>
    <row r="758" spans="4:4" ht="15.75" customHeight="1">
      <c r="D758" s="22"/>
    </row>
    <row r="759" spans="4:4" ht="15.75" customHeight="1">
      <c r="D759" s="22"/>
    </row>
    <row r="760" spans="4:4" ht="15.75" customHeight="1">
      <c r="D760" s="22"/>
    </row>
    <row r="761" spans="4:4" ht="15.75" customHeight="1">
      <c r="D761" s="22"/>
    </row>
    <row r="762" spans="4:4" ht="15.75" customHeight="1">
      <c r="D762" s="22"/>
    </row>
    <row r="763" spans="4:4" ht="15.75" customHeight="1">
      <c r="D763" s="22"/>
    </row>
    <row r="764" spans="4:4" ht="15.75" customHeight="1">
      <c r="D764" s="22"/>
    </row>
    <row r="765" spans="4:4" ht="15.75" customHeight="1">
      <c r="D765" s="22"/>
    </row>
    <row r="766" spans="4:4" ht="15.75" customHeight="1">
      <c r="D766" s="22"/>
    </row>
    <row r="767" spans="4:4" ht="15.75" customHeight="1">
      <c r="D767" s="22"/>
    </row>
    <row r="768" spans="4:4" ht="15.75" customHeight="1">
      <c r="D768" s="22"/>
    </row>
    <row r="769" spans="4:4" ht="15.75" customHeight="1">
      <c r="D769" s="22"/>
    </row>
    <row r="770" spans="4:4" ht="15.75" customHeight="1">
      <c r="D770" s="22"/>
    </row>
    <row r="771" spans="4:4" ht="15.75" customHeight="1">
      <c r="D771" s="22"/>
    </row>
    <row r="772" spans="4:4" ht="15.75" customHeight="1">
      <c r="D772" s="22"/>
    </row>
    <row r="773" spans="4:4" ht="15.75" customHeight="1">
      <c r="D773" s="22"/>
    </row>
    <row r="774" spans="4:4" ht="15.75" customHeight="1">
      <c r="D774" s="22"/>
    </row>
    <row r="775" spans="4:4" ht="15.75" customHeight="1">
      <c r="D775" s="22"/>
    </row>
    <row r="776" spans="4:4" ht="15.75" customHeight="1">
      <c r="D776" s="22"/>
    </row>
    <row r="777" spans="4:4" ht="15.75" customHeight="1">
      <c r="D777" s="22"/>
    </row>
    <row r="778" spans="4:4" ht="15.75" customHeight="1">
      <c r="D778" s="22"/>
    </row>
    <row r="779" spans="4:4" ht="15.75" customHeight="1">
      <c r="D779" s="22"/>
    </row>
    <row r="780" spans="4:4" ht="15.75" customHeight="1">
      <c r="D780" s="22"/>
    </row>
    <row r="781" spans="4:4" ht="15.75" customHeight="1">
      <c r="D781" s="22"/>
    </row>
    <row r="782" spans="4:4" ht="15.75" customHeight="1">
      <c r="D782" s="22"/>
    </row>
    <row r="783" spans="4:4" ht="15.75" customHeight="1">
      <c r="D783" s="22"/>
    </row>
    <row r="784" spans="4:4" ht="15.75" customHeight="1">
      <c r="D784" s="22"/>
    </row>
    <row r="785" spans="4:4" ht="15.75" customHeight="1">
      <c r="D785" s="22"/>
    </row>
    <row r="786" spans="4:4" ht="15.75" customHeight="1">
      <c r="D786" s="22"/>
    </row>
    <row r="787" spans="4:4" ht="15.75" customHeight="1">
      <c r="D787" s="22"/>
    </row>
    <row r="788" spans="4:4" ht="15.75" customHeight="1">
      <c r="D788" s="22"/>
    </row>
    <row r="789" spans="4:4" ht="15.75" customHeight="1">
      <c r="D789" s="22"/>
    </row>
    <row r="790" spans="4:4" ht="15.75" customHeight="1">
      <c r="D790" s="22"/>
    </row>
    <row r="791" spans="4:4" ht="15.75" customHeight="1">
      <c r="D791" s="22"/>
    </row>
    <row r="792" spans="4:4" ht="15.75" customHeight="1">
      <c r="D792" s="22"/>
    </row>
    <row r="793" spans="4:4" ht="15.75" customHeight="1">
      <c r="D793" s="22"/>
    </row>
    <row r="794" spans="4:4" ht="15.75" customHeight="1">
      <c r="D794" s="22"/>
    </row>
    <row r="795" spans="4:4" ht="15.75" customHeight="1">
      <c r="D795" s="22"/>
    </row>
    <row r="796" spans="4:4" ht="15.75" customHeight="1">
      <c r="D796" s="22"/>
    </row>
    <row r="797" spans="4:4" ht="15.75" customHeight="1">
      <c r="D797" s="22"/>
    </row>
    <row r="798" spans="4:4" ht="15.75" customHeight="1">
      <c r="D798" s="22"/>
    </row>
    <row r="799" spans="4:4" ht="15.75" customHeight="1">
      <c r="D799" s="22"/>
    </row>
    <row r="800" spans="4:4" ht="15.75" customHeight="1">
      <c r="D800" s="22"/>
    </row>
    <row r="801" spans="4:4" ht="15.75" customHeight="1">
      <c r="D801" s="22"/>
    </row>
    <row r="802" spans="4:4" ht="15.75" customHeight="1">
      <c r="D802" s="22"/>
    </row>
    <row r="803" spans="4:4" ht="15.75" customHeight="1">
      <c r="D803" s="22"/>
    </row>
    <row r="804" spans="4:4" ht="15.75" customHeight="1">
      <c r="D804" s="22"/>
    </row>
    <row r="805" spans="4:4" ht="15.75" customHeight="1">
      <c r="D805" s="22"/>
    </row>
    <row r="806" spans="4:4" ht="15.75" customHeight="1">
      <c r="D806" s="22"/>
    </row>
    <row r="807" spans="4:4" ht="15.75" customHeight="1">
      <c r="D807" s="22"/>
    </row>
    <row r="808" spans="4:4" ht="15.75" customHeight="1">
      <c r="D808" s="22"/>
    </row>
    <row r="809" spans="4:4" ht="15.75" customHeight="1">
      <c r="D809" s="22"/>
    </row>
    <row r="810" spans="4:4" ht="15.75" customHeight="1">
      <c r="D810" s="22"/>
    </row>
    <row r="811" spans="4:4" ht="15.75" customHeight="1">
      <c r="D811" s="22"/>
    </row>
    <row r="812" spans="4:4" ht="15.75" customHeight="1">
      <c r="D812" s="22"/>
    </row>
    <row r="813" spans="4:4" ht="15.75" customHeight="1">
      <c r="D813" s="22"/>
    </row>
    <row r="814" spans="4:4" ht="15.75" customHeight="1">
      <c r="D814" s="22"/>
    </row>
    <row r="815" spans="4:4" ht="15.75" customHeight="1">
      <c r="D815" s="22"/>
    </row>
    <row r="816" spans="4:4" ht="15.75" customHeight="1">
      <c r="D816" s="22"/>
    </row>
    <row r="817" spans="4:4" ht="15.75" customHeight="1">
      <c r="D817" s="22"/>
    </row>
    <row r="818" spans="4:4" ht="15.75" customHeight="1">
      <c r="D818" s="22"/>
    </row>
    <row r="819" spans="4:4" ht="15.75" customHeight="1">
      <c r="D819" s="22"/>
    </row>
    <row r="820" spans="4:4" ht="15.75" customHeight="1">
      <c r="D820" s="22"/>
    </row>
    <row r="821" spans="4:4" ht="15.75" customHeight="1">
      <c r="D821" s="22"/>
    </row>
    <row r="822" spans="4:4" ht="15.75" customHeight="1">
      <c r="D822" s="22"/>
    </row>
    <row r="823" spans="4:4" ht="15.75" customHeight="1">
      <c r="D823" s="22"/>
    </row>
    <row r="824" spans="4:4" ht="15.75" customHeight="1">
      <c r="D824" s="22"/>
    </row>
    <row r="825" spans="4:4" ht="15.75" customHeight="1">
      <c r="D825" s="22"/>
    </row>
    <row r="826" spans="4:4" ht="15.75" customHeight="1">
      <c r="D826" s="22"/>
    </row>
    <row r="827" spans="4:4" ht="15.75" customHeight="1">
      <c r="D827" s="22"/>
    </row>
    <row r="828" spans="4:4" ht="15.75" customHeight="1">
      <c r="D828" s="22"/>
    </row>
    <row r="829" spans="4:4" ht="15.75" customHeight="1">
      <c r="D829" s="22"/>
    </row>
    <row r="830" spans="4:4" ht="15.75" customHeight="1">
      <c r="D830" s="22"/>
    </row>
    <row r="831" spans="4:4" ht="15.75" customHeight="1">
      <c r="D831" s="22"/>
    </row>
    <row r="832" spans="4:4" ht="15.75" customHeight="1">
      <c r="D832" s="22"/>
    </row>
    <row r="833" spans="4:4" ht="15.75" customHeight="1">
      <c r="D833" s="22"/>
    </row>
    <row r="834" spans="4:4" ht="15.75" customHeight="1">
      <c r="D834" s="22"/>
    </row>
    <row r="835" spans="4:4" ht="15.75" customHeight="1">
      <c r="D835" s="22"/>
    </row>
    <row r="836" spans="4:4" ht="15.75" customHeight="1">
      <c r="D836" s="22"/>
    </row>
    <row r="837" spans="4:4" ht="15.75" customHeight="1">
      <c r="D837" s="22"/>
    </row>
    <row r="838" spans="4:4" ht="15.75" customHeight="1">
      <c r="D838" s="22"/>
    </row>
    <row r="839" spans="4:4" ht="15.75" customHeight="1">
      <c r="D839" s="22"/>
    </row>
    <row r="840" spans="4:4" ht="15.75" customHeight="1">
      <c r="D840" s="22"/>
    </row>
    <row r="841" spans="4:4" ht="15.75" customHeight="1">
      <c r="D841" s="22"/>
    </row>
    <row r="842" spans="4:4" ht="15.75" customHeight="1">
      <c r="D842" s="22"/>
    </row>
    <row r="843" spans="4:4" ht="15.75" customHeight="1">
      <c r="D843" s="22"/>
    </row>
    <row r="844" spans="4:4" ht="15.75" customHeight="1">
      <c r="D844" s="22"/>
    </row>
    <row r="845" spans="4:4" ht="15.75" customHeight="1">
      <c r="D845" s="22"/>
    </row>
    <row r="846" spans="4:4" ht="15.75" customHeight="1">
      <c r="D846" s="22"/>
    </row>
    <row r="847" spans="4:4" ht="15.75" customHeight="1">
      <c r="D847" s="22"/>
    </row>
    <row r="848" spans="4:4" ht="15.75" customHeight="1">
      <c r="D848" s="22"/>
    </row>
    <row r="849" spans="4:4" ht="15.75" customHeight="1">
      <c r="D849" s="22"/>
    </row>
    <row r="850" spans="4:4" ht="15.75" customHeight="1">
      <c r="D850" s="22"/>
    </row>
    <row r="851" spans="4:4" ht="15.75" customHeight="1">
      <c r="D851" s="22"/>
    </row>
    <row r="852" spans="4:4" ht="15.75" customHeight="1">
      <c r="D852" s="22"/>
    </row>
    <row r="853" spans="4:4" ht="15.75" customHeight="1">
      <c r="D853" s="22"/>
    </row>
    <row r="854" spans="4:4" ht="15.75" customHeight="1">
      <c r="D854" s="22"/>
    </row>
    <row r="855" spans="4:4" ht="15.75" customHeight="1">
      <c r="D855" s="22"/>
    </row>
    <row r="856" spans="4:4" ht="15.75" customHeight="1">
      <c r="D856" s="22"/>
    </row>
    <row r="857" spans="4:4" ht="15.75" customHeight="1">
      <c r="D857" s="22"/>
    </row>
    <row r="858" spans="4:4" ht="15.75" customHeight="1">
      <c r="D858" s="22"/>
    </row>
    <row r="859" spans="4:4" ht="15.75" customHeight="1">
      <c r="D859" s="22"/>
    </row>
    <row r="860" spans="4:4" ht="15.75" customHeight="1">
      <c r="D860" s="22"/>
    </row>
    <row r="861" spans="4:4" ht="15.75" customHeight="1">
      <c r="D861" s="22"/>
    </row>
    <row r="862" spans="4:4" ht="15.75" customHeight="1">
      <c r="D862" s="22"/>
    </row>
    <row r="863" spans="4:4" ht="15.75" customHeight="1">
      <c r="D863" s="22"/>
    </row>
    <row r="864" spans="4:4" ht="15.75" customHeight="1">
      <c r="D864" s="22"/>
    </row>
    <row r="865" spans="4:4" ht="15.75" customHeight="1">
      <c r="D865" s="22"/>
    </row>
    <row r="866" spans="4:4" ht="15.75" customHeight="1">
      <c r="D866" s="22"/>
    </row>
    <row r="867" spans="4:4" ht="15.75" customHeight="1">
      <c r="D867" s="22"/>
    </row>
    <row r="868" spans="4:4" ht="15.75" customHeight="1">
      <c r="D868" s="22"/>
    </row>
    <row r="869" spans="4:4" ht="15.75" customHeight="1">
      <c r="D869" s="22"/>
    </row>
    <row r="870" spans="4:4" ht="15.75" customHeight="1">
      <c r="D870" s="22"/>
    </row>
    <row r="871" spans="4:4" ht="15.75" customHeight="1">
      <c r="D871" s="22"/>
    </row>
    <row r="872" spans="4:4" ht="15.75" customHeight="1">
      <c r="D872" s="22"/>
    </row>
    <row r="873" spans="4:4" ht="15.75" customHeight="1">
      <c r="D873" s="22"/>
    </row>
    <row r="874" spans="4:4" ht="15.75" customHeight="1">
      <c r="D874" s="22"/>
    </row>
    <row r="875" spans="4:4" ht="15.75" customHeight="1">
      <c r="D875" s="22"/>
    </row>
    <row r="876" spans="4:4" ht="15.75" customHeight="1">
      <c r="D876" s="22"/>
    </row>
    <row r="877" spans="4:4" ht="15.75" customHeight="1">
      <c r="D877" s="22"/>
    </row>
    <row r="878" spans="4:4" ht="15.75" customHeight="1">
      <c r="D878" s="22"/>
    </row>
    <row r="879" spans="4:4" ht="15.75" customHeight="1">
      <c r="D879" s="22"/>
    </row>
    <row r="880" spans="4:4" ht="15.75" customHeight="1">
      <c r="D880" s="22"/>
    </row>
    <row r="881" spans="4:4" ht="15.75" customHeight="1">
      <c r="D881" s="22"/>
    </row>
    <row r="882" spans="4:4" ht="15.75" customHeight="1">
      <c r="D882" s="22"/>
    </row>
    <row r="883" spans="4:4" ht="15.75" customHeight="1">
      <c r="D883" s="22"/>
    </row>
    <row r="884" spans="4:4" ht="15.75" customHeight="1">
      <c r="D884" s="22"/>
    </row>
    <row r="885" spans="4:4" ht="15.75" customHeight="1">
      <c r="D885" s="22"/>
    </row>
    <row r="886" spans="4:4" ht="15.75" customHeight="1">
      <c r="D886" s="22"/>
    </row>
    <row r="887" spans="4:4" ht="15.75" customHeight="1">
      <c r="D887" s="22"/>
    </row>
    <row r="888" spans="4:4" ht="15.75" customHeight="1">
      <c r="D888" s="22"/>
    </row>
    <row r="889" spans="4:4" ht="15.75" customHeight="1">
      <c r="D889" s="22"/>
    </row>
    <row r="890" spans="4:4" ht="15.75" customHeight="1">
      <c r="D890" s="22"/>
    </row>
    <row r="891" spans="4:4" ht="15.75" customHeight="1">
      <c r="D891" s="22"/>
    </row>
    <row r="892" spans="4:4" ht="15.75" customHeight="1">
      <c r="D892" s="22"/>
    </row>
    <row r="893" spans="4:4" ht="15.75" customHeight="1">
      <c r="D893" s="22"/>
    </row>
    <row r="894" spans="4:4" ht="15.75" customHeight="1">
      <c r="D894" s="22"/>
    </row>
    <row r="895" spans="4:4" ht="15.75" customHeight="1">
      <c r="D895" s="22"/>
    </row>
    <row r="896" spans="4:4" ht="15.75" customHeight="1">
      <c r="D896" s="22"/>
    </row>
    <row r="897" spans="4:4" ht="15.75" customHeight="1">
      <c r="D897" s="22"/>
    </row>
    <row r="898" spans="4:4" ht="15.75" customHeight="1">
      <c r="D898" s="22"/>
    </row>
    <row r="899" spans="4:4" ht="15.75" customHeight="1">
      <c r="D899" s="22"/>
    </row>
    <row r="900" spans="4:4" ht="15.75" customHeight="1">
      <c r="D900" s="22"/>
    </row>
    <row r="901" spans="4:4" ht="15.75" customHeight="1">
      <c r="D901" s="22"/>
    </row>
    <row r="902" spans="4:4" ht="15.75" customHeight="1">
      <c r="D902" s="22"/>
    </row>
    <row r="903" spans="4:4" ht="15.75" customHeight="1">
      <c r="D903" s="22"/>
    </row>
    <row r="904" spans="4:4" ht="15.75" customHeight="1">
      <c r="D904" s="22"/>
    </row>
    <row r="905" spans="4:4" ht="15.75" customHeight="1">
      <c r="D905" s="22"/>
    </row>
    <row r="906" spans="4:4" ht="15.75" customHeight="1">
      <c r="D906" s="22"/>
    </row>
    <row r="907" spans="4:4" ht="15.75" customHeight="1">
      <c r="D907" s="22"/>
    </row>
    <row r="908" spans="4:4" ht="15.75" customHeight="1">
      <c r="D908" s="22"/>
    </row>
    <row r="909" spans="4:4" ht="15.75" customHeight="1">
      <c r="D909" s="22"/>
    </row>
    <row r="910" spans="4:4" ht="15.75" customHeight="1">
      <c r="D910" s="22"/>
    </row>
    <row r="911" spans="4:4" ht="15.75" customHeight="1">
      <c r="D911" s="22"/>
    </row>
    <row r="912" spans="4:4" ht="15.75" customHeight="1">
      <c r="D912" s="22"/>
    </row>
    <row r="913" spans="4:4" ht="15.75" customHeight="1">
      <c r="D913" s="22"/>
    </row>
    <row r="914" spans="4:4" ht="15.75" customHeight="1">
      <c r="D914" s="22"/>
    </row>
    <row r="915" spans="4:4" ht="15.75" customHeight="1">
      <c r="D915" s="22"/>
    </row>
    <row r="916" spans="4:4" ht="15.75" customHeight="1">
      <c r="D916" s="22"/>
    </row>
    <row r="917" spans="4:4" ht="15.75" customHeight="1">
      <c r="D917" s="22"/>
    </row>
    <row r="918" spans="4:4" ht="15.75" customHeight="1">
      <c r="D918" s="22"/>
    </row>
    <row r="919" spans="4:4" ht="15.75" customHeight="1">
      <c r="D919" s="22"/>
    </row>
    <row r="920" spans="4:4" ht="15.75" customHeight="1">
      <c r="D920" s="22"/>
    </row>
    <row r="921" spans="4:4" ht="15.75" customHeight="1">
      <c r="D921" s="22"/>
    </row>
    <row r="922" spans="4:4" ht="15.75" customHeight="1">
      <c r="D922" s="22"/>
    </row>
    <row r="923" spans="4:4" ht="15.75" customHeight="1">
      <c r="D923" s="22"/>
    </row>
    <row r="924" spans="4:4" ht="15.75" customHeight="1">
      <c r="D924" s="22"/>
    </row>
    <row r="925" spans="4:4" ht="15.75" customHeight="1">
      <c r="D925" s="22"/>
    </row>
    <row r="926" spans="4:4" ht="15.75" customHeight="1">
      <c r="D926" s="22"/>
    </row>
    <row r="927" spans="4:4" ht="15.75" customHeight="1">
      <c r="D927" s="22"/>
    </row>
    <row r="928" spans="4:4" ht="15.75" customHeight="1">
      <c r="D928" s="22"/>
    </row>
    <row r="929" spans="4:4" ht="15.75" customHeight="1">
      <c r="D929" s="22"/>
    </row>
    <row r="930" spans="4:4" ht="15.75" customHeight="1">
      <c r="D930" s="22"/>
    </row>
    <row r="931" spans="4:4" ht="15.75" customHeight="1">
      <c r="D931" s="22"/>
    </row>
    <row r="932" spans="4:4" ht="15.75" customHeight="1">
      <c r="D932" s="22"/>
    </row>
    <row r="933" spans="4:4" ht="15.75" customHeight="1">
      <c r="D933" s="22"/>
    </row>
    <row r="934" spans="4:4" ht="15.75" customHeight="1">
      <c r="D934" s="22"/>
    </row>
    <row r="935" spans="4:4" ht="15.75" customHeight="1">
      <c r="D935" s="22"/>
    </row>
    <row r="936" spans="4:4" ht="15.75" customHeight="1">
      <c r="D936" s="22"/>
    </row>
    <row r="937" spans="4:4" ht="15.75" customHeight="1">
      <c r="D937" s="22"/>
    </row>
    <row r="938" spans="4:4" ht="15.75" customHeight="1">
      <c r="D938" s="22"/>
    </row>
    <row r="939" spans="4:4" ht="15.75" customHeight="1">
      <c r="D939" s="22"/>
    </row>
    <row r="940" spans="4:4" ht="15.75" customHeight="1">
      <c r="D940" s="22"/>
    </row>
    <row r="941" spans="4:4" ht="15.75" customHeight="1">
      <c r="D941" s="22"/>
    </row>
    <row r="942" spans="4:4" ht="15.75" customHeight="1">
      <c r="D942" s="22"/>
    </row>
    <row r="943" spans="4:4" ht="15.75" customHeight="1">
      <c r="D943" s="22"/>
    </row>
    <row r="944" spans="4:4" ht="15.75" customHeight="1">
      <c r="D944" s="22"/>
    </row>
    <row r="945" spans="4:4" ht="15.75" customHeight="1">
      <c r="D945" s="22"/>
    </row>
    <row r="946" spans="4:4" ht="15.75" customHeight="1">
      <c r="D946" s="22"/>
    </row>
    <row r="947" spans="4:4" ht="15.75" customHeight="1">
      <c r="D947" s="22"/>
    </row>
    <row r="948" spans="4:4" ht="15.75" customHeight="1">
      <c r="D948" s="22"/>
    </row>
    <row r="949" spans="4:4" ht="15.75" customHeight="1">
      <c r="D949" s="22"/>
    </row>
    <row r="950" spans="4:4" ht="15.75" customHeight="1">
      <c r="D950" s="22"/>
    </row>
    <row r="951" spans="4:4" ht="15.75" customHeight="1">
      <c r="D951" s="22"/>
    </row>
    <row r="952" spans="4:4" ht="15.75" customHeight="1">
      <c r="D952" s="22"/>
    </row>
    <row r="953" spans="4:4" ht="15.75" customHeight="1">
      <c r="D953" s="22"/>
    </row>
    <row r="954" spans="4:4" ht="15.75" customHeight="1">
      <c r="D954" s="22"/>
    </row>
    <row r="955" spans="4:4" ht="15.75" customHeight="1">
      <c r="D955" s="22"/>
    </row>
    <row r="956" spans="4:4" ht="15.75" customHeight="1">
      <c r="D956" s="22"/>
    </row>
    <row r="957" spans="4:4" ht="15.75" customHeight="1">
      <c r="D957" s="22"/>
    </row>
    <row r="958" spans="4:4" ht="15.75" customHeight="1">
      <c r="D958" s="22"/>
    </row>
    <row r="959" spans="4:4" ht="15.75" customHeight="1">
      <c r="D959" s="22"/>
    </row>
    <row r="960" spans="4:4" ht="15.75" customHeight="1">
      <c r="D960" s="22"/>
    </row>
    <row r="961" spans="4:4" ht="15.75" customHeight="1">
      <c r="D961" s="22"/>
    </row>
    <row r="962" spans="4:4" ht="15.75" customHeight="1">
      <c r="D962" s="22"/>
    </row>
    <row r="963" spans="4:4" ht="15.75" customHeight="1">
      <c r="D963" s="22"/>
    </row>
    <row r="964" spans="4:4" ht="15.75" customHeight="1">
      <c r="D964" s="22"/>
    </row>
    <row r="965" spans="4:4" ht="15.75" customHeight="1">
      <c r="D965" s="22"/>
    </row>
    <row r="966" spans="4:4" ht="15.75" customHeight="1">
      <c r="D966" s="22"/>
    </row>
    <row r="967" spans="4:4" ht="15.75" customHeight="1">
      <c r="D967" s="22"/>
    </row>
    <row r="968" spans="4:4" ht="15.75" customHeight="1">
      <c r="D968" s="22"/>
    </row>
    <row r="969" spans="4:4" ht="15.75" customHeight="1">
      <c r="D969" s="22"/>
    </row>
    <row r="970" spans="4:4" ht="15.75" customHeight="1">
      <c r="D970" s="22"/>
    </row>
    <row r="971" spans="4:4" ht="15.75" customHeight="1">
      <c r="D971" s="22"/>
    </row>
    <row r="972" spans="4:4" ht="15.75" customHeight="1">
      <c r="D972" s="22"/>
    </row>
    <row r="973" spans="4:4" ht="15.75" customHeight="1">
      <c r="D973" s="22"/>
    </row>
    <row r="974" spans="4:4" ht="15.75" customHeight="1">
      <c r="D974" s="22"/>
    </row>
    <row r="975" spans="4:4" ht="15.75" customHeight="1">
      <c r="D975" s="22"/>
    </row>
    <row r="976" spans="4:4" ht="15.75" customHeight="1">
      <c r="D976" s="22"/>
    </row>
    <row r="977" spans="4:4" ht="15.75" customHeight="1">
      <c r="D977" s="22"/>
    </row>
    <row r="978" spans="4:4" ht="15.75" customHeight="1">
      <c r="D978" s="22"/>
    </row>
    <row r="979" spans="4:4" ht="15.75" customHeight="1">
      <c r="D979" s="22"/>
    </row>
    <row r="980" spans="4:4" ht="15.75" customHeight="1">
      <c r="D980" s="22"/>
    </row>
    <row r="981" spans="4:4" ht="15.75" customHeight="1">
      <c r="D981" s="22"/>
    </row>
    <row r="982" spans="4:4" ht="15.75" customHeight="1">
      <c r="D982" s="22"/>
    </row>
    <row r="983" spans="4:4" ht="15.75" customHeight="1">
      <c r="D983" s="22"/>
    </row>
    <row r="984" spans="4:4" ht="15.75" customHeight="1">
      <c r="D984" s="22"/>
    </row>
    <row r="985" spans="4:4" ht="15.75" customHeight="1">
      <c r="D985" s="22"/>
    </row>
    <row r="986" spans="4:4" ht="15.75" customHeight="1">
      <c r="D986" s="22"/>
    </row>
    <row r="987" spans="4:4" ht="15.75" customHeight="1">
      <c r="D987" s="22"/>
    </row>
    <row r="988" spans="4:4" ht="15.75" customHeight="1">
      <c r="D988" s="22"/>
    </row>
    <row r="989" spans="4:4" ht="15.75" customHeight="1">
      <c r="D989" s="22"/>
    </row>
    <row r="990" spans="4:4" ht="15.75" customHeight="1">
      <c r="D990" s="22"/>
    </row>
    <row r="991" spans="4:4" ht="15.75" customHeight="1">
      <c r="D991" s="22"/>
    </row>
    <row r="992" spans="4:4" ht="15.75" customHeight="1">
      <c r="D992" s="22"/>
    </row>
    <row r="993" spans="4:4" ht="15.75" customHeight="1">
      <c r="D993" s="22"/>
    </row>
    <row r="994" spans="4:4" ht="15.75" customHeight="1">
      <c r="D994" s="22"/>
    </row>
    <row r="995" spans="4:4" ht="15.75" customHeight="1">
      <c r="D995" s="22"/>
    </row>
    <row r="996" spans="4:4" ht="15.75" customHeight="1">
      <c r="D996" s="22"/>
    </row>
    <row r="997" spans="4:4" ht="15.75" customHeight="1">
      <c r="D997" s="22"/>
    </row>
    <row r="998" spans="4:4" ht="15.75" customHeight="1">
      <c r="D998" s="22"/>
    </row>
    <row r="999" spans="4:4" ht="15.75" customHeight="1">
      <c r="D999" s="22"/>
    </row>
    <row r="1000" spans="4:4" ht="15.75" customHeight="1">
      <c r="D1000" s="22"/>
    </row>
    <row r="1001" spans="4:4" ht="15.75" customHeight="1">
      <c r="D1001" s="22"/>
    </row>
  </sheetData>
  <autoFilter ref="D1:D1001" xr:uid="{00000000-0009-0000-0000-000005000000}"/>
  <mergeCells count="5">
    <mergeCell ref="A1:B1"/>
    <mergeCell ref="AH2:AH4"/>
    <mergeCell ref="AI2:AI4"/>
    <mergeCell ref="E3:H3"/>
    <mergeCell ref="I3:AF3"/>
  </mergeCells>
  <dataValidations count="1">
    <dataValidation type="list" allowBlank="1" showErrorMessage="1" sqref="D5:D1001" xr:uid="{00000000-0002-0000-0500-000000000000}">
      <formula1>"Internal,External"</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10"/>
  <sheetViews>
    <sheetView workbookViewId="0">
      <selection sqref="A1:B1"/>
    </sheetView>
  </sheetViews>
  <sheetFormatPr defaultColWidth="12.6640625" defaultRowHeight="15" customHeight="1"/>
  <cols>
    <col min="14" max="14" width="1.109375" customWidth="1"/>
    <col min="15" max="15" width="25.21875" customWidth="1"/>
  </cols>
  <sheetData>
    <row r="1" spans="1:26" ht="15.75" customHeight="1">
      <c r="A1" s="307" t="s">
        <v>259</v>
      </c>
      <c r="B1" s="230"/>
    </row>
    <row r="2" spans="1:26" ht="15.75" customHeight="1">
      <c r="A2" s="64" t="s">
        <v>28</v>
      </c>
    </row>
    <row r="3" spans="1:26" ht="12.75" customHeight="1"/>
    <row r="4" spans="1:26" ht="26.4">
      <c r="A4" s="343" t="s">
        <v>87</v>
      </c>
      <c r="B4" s="229"/>
      <c r="C4" s="229"/>
      <c r="D4" s="230"/>
      <c r="E4" s="187" t="s">
        <v>260</v>
      </c>
      <c r="O4" s="6" t="s">
        <v>6</v>
      </c>
    </row>
    <row r="5" spans="1:26" ht="110.4">
      <c r="A5" s="42" t="s">
        <v>87</v>
      </c>
      <c r="B5" s="43" t="s">
        <v>88</v>
      </c>
      <c r="C5" s="43" t="s">
        <v>89</v>
      </c>
      <c r="D5" s="43" t="s">
        <v>90</v>
      </c>
      <c r="E5" s="43" t="s">
        <v>91</v>
      </c>
      <c r="F5" s="43" t="s">
        <v>92</v>
      </c>
      <c r="G5" s="43" t="s">
        <v>93</v>
      </c>
      <c r="H5" s="43" t="s">
        <v>94</v>
      </c>
      <c r="I5" s="43" t="s">
        <v>95</v>
      </c>
      <c r="J5" s="43" t="s">
        <v>96</v>
      </c>
      <c r="K5" s="43" t="s">
        <v>97</v>
      </c>
      <c r="L5" s="43" t="s">
        <v>98</v>
      </c>
      <c r="M5" s="43" t="s">
        <v>99</v>
      </c>
      <c r="O5" s="20"/>
      <c r="Q5" s="22"/>
      <c r="S5" s="22"/>
      <c r="U5" s="22"/>
      <c r="W5" s="22"/>
      <c r="Y5" s="22"/>
      <c r="Z5" s="45"/>
    </row>
    <row r="6" spans="1:26" ht="14.4">
      <c r="A6" s="188" t="s">
        <v>100</v>
      </c>
      <c r="B6" s="47">
        <v>12</v>
      </c>
      <c r="C6" s="47"/>
      <c r="D6" s="47"/>
      <c r="E6" s="47"/>
      <c r="F6" s="47"/>
      <c r="G6" s="47"/>
      <c r="H6" s="47"/>
      <c r="I6" s="47"/>
      <c r="J6" s="47"/>
      <c r="K6" s="47"/>
      <c r="L6" s="47"/>
      <c r="M6" s="47"/>
      <c r="O6" s="24"/>
      <c r="V6" s="22"/>
      <c r="W6" s="22"/>
      <c r="X6" s="22"/>
      <c r="Y6" s="22"/>
    </row>
    <row r="7" spans="1:26" ht="14.4">
      <c r="A7" s="188" t="s">
        <v>101</v>
      </c>
      <c r="B7" s="47">
        <v>12</v>
      </c>
      <c r="C7" s="47"/>
      <c r="D7" s="47"/>
      <c r="E7" s="47"/>
      <c r="F7" s="47"/>
      <c r="G7" s="47"/>
      <c r="H7" s="47"/>
      <c r="I7" s="47"/>
      <c r="J7" s="47"/>
      <c r="K7" s="47"/>
      <c r="L7" s="47"/>
      <c r="M7" s="47"/>
      <c r="O7" s="24"/>
      <c r="V7" s="22"/>
      <c r="W7" s="22"/>
      <c r="X7" s="22"/>
      <c r="Y7" s="22"/>
    </row>
    <row r="8" spans="1:26" ht="13.8">
      <c r="A8" s="189" t="s">
        <v>102</v>
      </c>
      <c r="B8" s="49">
        <f t="shared" ref="B8:M8" si="0">SUM(B6:B7)</f>
        <v>24</v>
      </c>
      <c r="C8" s="49">
        <f t="shared" si="0"/>
        <v>0</v>
      </c>
      <c r="D8" s="49">
        <f t="shared" si="0"/>
        <v>0</v>
      </c>
      <c r="E8" s="49">
        <f t="shared" si="0"/>
        <v>0</v>
      </c>
      <c r="F8" s="49">
        <f t="shared" si="0"/>
        <v>0</v>
      </c>
      <c r="G8" s="49">
        <f t="shared" si="0"/>
        <v>0</v>
      </c>
      <c r="H8" s="49">
        <f t="shared" si="0"/>
        <v>0</v>
      </c>
      <c r="I8" s="49">
        <f t="shared" si="0"/>
        <v>0</v>
      </c>
      <c r="J8" s="49">
        <f t="shared" si="0"/>
        <v>0</v>
      </c>
      <c r="K8" s="49">
        <f t="shared" si="0"/>
        <v>0</v>
      </c>
      <c r="L8" s="49">
        <f t="shared" si="0"/>
        <v>0</v>
      </c>
      <c r="M8" s="49">
        <f t="shared" si="0"/>
        <v>0</v>
      </c>
      <c r="O8" s="24"/>
      <c r="V8" s="22"/>
      <c r="W8" s="22"/>
      <c r="X8" s="22"/>
      <c r="Y8" s="22"/>
    </row>
    <row r="9" spans="1:26" ht="13.8">
      <c r="A9" s="347" t="s">
        <v>103</v>
      </c>
      <c r="B9" s="241"/>
      <c r="C9" s="241"/>
      <c r="D9" s="241"/>
      <c r="E9" s="241"/>
      <c r="F9" s="241"/>
      <c r="G9" s="241"/>
      <c r="H9" s="241"/>
      <c r="I9" s="241"/>
      <c r="J9" s="241"/>
      <c r="K9" s="241"/>
      <c r="L9" s="241"/>
      <c r="M9" s="242"/>
      <c r="O9" s="24"/>
      <c r="V9" s="22"/>
      <c r="W9" s="22"/>
      <c r="X9" s="22"/>
      <c r="Y9" s="22"/>
    </row>
    <row r="10" spans="1:26" ht="14.4">
      <c r="A10" s="190" t="s">
        <v>104</v>
      </c>
      <c r="B10" s="51"/>
      <c r="C10" s="51"/>
      <c r="D10" s="51"/>
      <c r="E10" s="51"/>
      <c r="F10" s="51"/>
      <c r="G10" s="51"/>
      <c r="H10" s="51"/>
      <c r="I10" s="51"/>
      <c r="J10" s="51"/>
      <c r="K10" s="51"/>
      <c r="L10" s="51"/>
      <c r="M10" s="51"/>
      <c r="O10" s="24"/>
      <c r="V10" s="22"/>
      <c r="W10" s="22"/>
      <c r="X10" s="22"/>
      <c r="Y10" s="22"/>
    </row>
    <row r="11" spans="1:26" ht="14.4">
      <c r="A11" s="190" t="s">
        <v>104</v>
      </c>
      <c r="B11" s="51"/>
      <c r="C11" s="51"/>
      <c r="D11" s="51"/>
      <c r="E11" s="51"/>
      <c r="F11" s="51"/>
      <c r="G11" s="51"/>
      <c r="H11" s="51"/>
      <c r="I11" s="51"/>
      <c r="J11" s="51"/>
      <c r="K11" s="51"/>
      <c r="L11" s="51"/>
      <c r="M11" s="51"/>
      <c r="O11" s="24"/>
      <c r="V11" s="22"/>
      <c r="W11" s="22"/>
      <c r="X11" s="22"/>
      <c r="Y11" s="22"/>
    </row>
    <row r="12" spans="1:26" ht="39">
      <c r="A12" s="191" t="s">
        <v>105</v>
      </c>
      <c r="B12" s="51"/>
      <c r="C12" s="51"/>
      <c r="D12" s="51"/>
      <c r="E12" s="51"/>
      <c r="F12" s="51"/>
      <c r="G12" s="51"/>
      <c r="H12" s="51"/>
      <c r="I12" s="51"/>
      <c r="J12" s="51"/>
      <c r="K12" s="51"/>
      <c r="L12" s="51"/>
      <c r="M12" s="51"/>
      <c r="O12" s="24"/>
      <c r="V12" s="22"/>
      <c r="W12" s="22"/>
      <c r="X12" s="22"/>
      <c r="Y12" s="22"/>
    </row>
    <row r="13" spans="1:26" ht="13.8">
      <c r="A13" s="192" t="s">
        <v>102</v>
      </c>
      <c r="B13" s="50">
        <f t="shared" ref="B13:M13" si="1">SUM(B10:B12)</f>
        <v>0</v>
      </c>
      <c r="C13" s="50">
        <f t="shared" si="1"/>
        <v>0</v>
      </c>
      <c r="D13" s="50">
        <f t="shared" si="1"/>
        <v>0</v>
      </c>
      <c r="E13" s="50">
        <f t="shared" si="1"/>
        <v>0</v>
      </c>
      <c r="F13" s="50">
        <f t="shared" si="1"/>
        <v>0</v>
      </c>
      <c r="G13" s="50">
        <f t="shared" si="1"/>
        <v>0</v>
      </c>
      <c r="H13" s="50">
        <f t="shared" si="1"/>
        <v>0</v>
      </c>
      <c r="I13" s="50">
        <f t="shared" si="1"/>
        <v>0</v>
      </c>
      <c r="J13" s="50">
        <f t="shared" si="1"/>
        <v>0</v>
      </c>
      <c r="K13" s="50">
        <f t="shared" si="1"/>
        <v>0</v>
      </c>
      <c r="L13" s="50">
        <f t="shared" si="1"/>
        <v>0</v>
      </c>
      <c r="M13" s="50">
        <f t="shared" si="1"/>
        <v>0</v>
      </c>
      <c r="O13" s="24"/>
      <c r="V13" s="22"/>
      <c r="W13" s="22"/>
      <c r="X13" s="22"/>
      <c r="Y13" s="22"/>
    </row>
    <row r="14" spans="1:26" ht="13.8">
      <c r="A14" s="193"/>
      <c r="B14" s="18"/>
      <c r="C14" s="18"/>
      <c r="D14" s="18"/>
      <c r="E14" s="18"/>
      <c r="F14" s="18"/>
      <c r="G14" s="18"/>
      <c r="H14" s="18"/>
      <c r="I14" s="18"/>
      <c r="J14" s="18"/>
      <c r="K14" s="18"/>
      <c r="L14" s="18"/>
      <c r="M14" s="18"/>
      <c r="N14" s="17"/>
      <c r="O14" s="24"/>
    </row>
    <row r="15" spans="1:26" ht="26.4">
      <c r="A15" s="343" t="s">
        <v>261</v>
      </c>
      <c r="B15" s="229"/>
      <c r="C15" s="229"/>
      <c r="D15" s="230"/>
      <c r="E15" s="187" t="s">
        <v>260</v>
      </c>
      <c r="O15" s="24"/>
    </row>
    <row r="16" spans="1:26" ht="110.4">
      <c r="A16" s="56" t="s">
        <v>106</v>
      </c>
      <c r="B16" s="43" t="s">
        <v>88</v>
      </c>
      <c r="C16" s="43" t="s">
        <v>89</v>
      </c>
      <c r="D16" s="43" t="s">
        <v>90</v>
      </c>
      <c r="E16" s="43" t="s">
        <v>91</v>
      </c>
      <c r="F16" s="43" t="s">
        <v>92</v>
      </c>
      <c r="G16" s="43" t="s">
        <v>93</v>
      </c>
      <c r="H16" s="43" t="s">
        <v>94</v>
      </c>
      <c r="I16" s="43" t="s">
        <v>95</v>
      </c>
      <c r="J16" s="43" t="s">
        <v>96</v>
      </c>
      <c r="K16" s="43" t="s">
        <v>97</v>
      </c>
      <c r="L16" s="43" t="s">
        <v>98</v>
      </c>
      <c r="M16" s="43" t="s">
        <v>99</v>
      </c>
      <c r="O16" s="24"/>
      <c r="Q16" s="22"/>
      <c r="S16" s="22"/>
      <c r="U16" s="22"/>
      <c r="W16" s="22"/>
      <c r="Y16" s="22"/>
      <c r="Z16" s="45"/>
    </row>
    <row r="17" spans="1:26" ht="14.4">
      <c r="A17" s="188" t="s">
        <v>100</v>
      </c>
      <c r="B17" s="47">
        <v>10</v>
      </c>
      <c r="C17" s="47"/>
      <c r="D17" s="47"/>
      <c r="E17" s="47"/>
      <c r="F17" s="47"/>
      <c r="G17" s="47"/>
      <c r="H17" s="47"/>
      <c r="I17" s="47"/>
      <c r="J17" s="47"/>
      <c r="K17" s="47"/>
      <c r="L17" s="47"/>
      <c r="M17" s="47"/>
      <c r="O17" s="24"/>
      <c r="V17" s="22"/>
      <c r="W17" s="22"/>
      <c r="X17" s="22"/>
      <c r="Y17" s="22"/>
    </row>
    <row r="18" spans="1:26" ht="14.4">
      <c r="A18" s="188" t="s">
        <v>101</v>
      </c>
      <c r="B18" s="47">
        <v>10</v>
      </c>
      <c r="C18" s="47"/>
      <c r="D18" s="47"/>
      <c r="E18" s="47"/>
      <c r="F18" s="47"/>
      <c r="G18" s="47"/>
      <c r="H18" s="47"/>
      <c r="I18" s="47"/>
      <c r="J18" s="47"/>
      <c r="K18" s="47"/>
      <c r="L18" s="47"/>
      <c r="M18" s="47"/>
      <c r="O18" s="24"/>
      <c r="V18" s="22"/>
      <c r="W18" s="22"/>
      <c r="X18" s="22"/>
      <c r="Y18" s="22"/>
    </row>
    <row r="19" spans="1:26" ht="13.8">
      <c r="A19" s="194" t="s">
        <v>102</v>
      </c>
      <c r="B19" s="58">
        <f t="shared" ref="B19:M19" si="2">SUM(B17:B18)</f>
        <v>20</v>
      </c>
      <c r="C19" s="58">
        <f t="shared" si="2"/>
        <v>0</v>
      </c>
      <c r="D19" s="58">
        <f t="shared" si="2"/>
        <v>0</v>
      </c>
      <c r="E19" s="58">
        <f t="shared" si="2"/>
        <v>0</v>
      </c>
      <c r="F19" s="58">
        <f t="shared" si="2"/>
        <v>0</v>
      </c>
      <c r="G19" s="58">
        <f t="shared" si="2"/>
        <v>0</v>
      </c>
      <c r="H19" s="58">
        <f t="shared" si="2"/>
        <v>0</v>
      </c>
      <c r="I19" s="58">
        <f t="shared" si="2"/>
        <v>0</v>
      </c>
      <c r="J19" s="58">
        <f t="shared" si="2"/>
        <v>0</v>
      </c>
      <c r="K19" s="58">
        <f t="shared" si="2"/>
        <v>0</v>
      </c>
      <c r="L19" s="58">
        <f t="shared" si="2"/>
        <v>0</v>
      </c>
      <c r="M19" s="58">
        <f t="shared" si="2"/>
        <v>0</v>
      </c>
      <c r="O19" s="24"/>
      <c r="V19" s="22"/>
      <c r="W19" s="22"/>
      <c r="X19" s="22"/>
      <c r="Y19" s="22"/>
    </row>
    <row r="20" spans="1:26" ht="13.8">
      <c r="A20" s="347" t="s">
        <v>103</v>
      </c>
      <c r="B20" s="241"/>
      <c r="C20" s="241"/>
      <c r="D20" s="241"/>
      <c r="E20" s="241"/>
      <c r="F20" s="241"/>
      <c r="G20" s="241"/>
      <c r="H20" s="241"/>
      <c r="I20" s="241"/>
      <c r="J20" s="241"/>
      <c r="K20" s="241"/>
      <c r="L20" s="241"/>
      <c r="M20" s="242"/>
      <c r="O20" s="24"/>
      <c r="V20" s="22"/>
      <c r="W20" s="22"/>
      <c r="X20" s="22"/>
      <c r="Y20" s="22"/>
    </row>
    <row r="21" spans="1:26" ht="14.4">
      <c r="A21" s="190" t="s">
        <v>104</v>
      </c>
      <c r="B21" s="51"/>
      <c r="C21" s="51"/>
      <c r="D21" s="51"/>
      <c r="E21" s="51"/>
      <c r="F21" s="51"/>
      <c r="G21" s="51"/>
      <c r="H21" s="51"/>
      <c r="I21" s="51"/>
      <c r="J21" s="51"/>
      <c r="K21" s="51"/>
      <c r="L21" s="51"/>
      <c r="M21" s="51"/>
      <c r="O21" s="24"/>
      <c r="V21" s="22"/>
      <c r="W21" s="22"/>
      <c r="X21" s="22"/>
      <c r="Y21" s="22"/>
    </row>
    <row r="22" spans="1:26" ht="14.4">
      <c r="A22" s="190" t="s">
        <v>104</v>
      </c>
      <c r="B22" s="51"/>
      <c r="C22" s="51"/>
      <c r="D22" s="51"/>
      <c r="E22" s="51"/>
      <c r="F22" s="51"/>
      <c r="G22" s="51"/>
      <c r="H22" s="51"/>
      <c r="I22" s="51"/>
      <c r="J22" s="51"/>
      <c r="K22" s="51"/>
      <c r="L22" s="51"/>
      <c r="M22" s="51"/>
      <c r="O22" s="24"/>
      <c r="V22" s="22"/>
      <c r="W22" s="22"/>
      <c r="X22" s="22"/>
      <c r="Y22" s="22"/>
    </row>
    <row r="23" spans="1:26" ht="39">
      <c r="A23" s="191" t="s">
        <v>105</v>
      </c>
      <c r="B23" s="51"/>
      <c r="C23" s="51"/>
      <c r="D23" s="51"/>
      <c r="E23" s="51"/>
      <c r="F23" s="51"/>
      <c r="G23" s="51"/>
      <c r="H23" s="51"/>
      <c r="I23" s="51"/>
      <c r="J23" s="51"/>
      <c r="K23" s="51"/>
      <c r="L23" s="51"/>
      <c r="M23" s="51"/>
      <c r="O23" s="24"/>
      <c r="V23" s="22"/>
      <c r="W23" s="22"/>
      <c r="X23" s="22"/>
      <c r="Y23" s="22"/>
    </row>
    <row r="24" spans="1:26" ht="13.8">
      <c r="A24" s="195" t="s">
        <v>102</v>
      </c>
      <c r="B24" s="61">
        <f t="shared" ref="B24:M24" si="3">SUM(B21:B23)</f>
        <v>0</v>
      </c>
      <c r="C24" s="61">
        <f t="shared" si="3"/>
        <v>0</v>
      </c>
      <c r="D24" s="61">
        <f t="shared" si="3"/>
        <v>0</v>
      </c>
      <c r="E24" s="61">
        <f t="shared" si="3"/>
        <v>0</v>
      </c>
      <c r="F24" s="61">
        <f t="shared" si="3"/>
        <v>0</v>
      </c>
      <c r="G24" s="61">
        <f t="shared" si="3"/>
        <v>0</v>
      </c>
      <c r="H24" s="61">
        <f t="shared" si="3"/>
        <v>0</v>
      </c>
      <c r="I24" s="61">
        <f t="shared" si="3"/>
        <v>0</v>
      </c>
      <c r="J24" s="61">
        <f t="shared" si="3"/>
        <v>0</v>
      </c>
      <c r="K24" s="61">
        <f t="shared" si="3"/>
        <v>0</v>
      </c>
      <c r="L24" s="61">
        <f t="shared" si="3"/>
        <v>0</v>
      </c>
      <c r="M24" s="61">
        <f t="shared" si="3"/>
        <v>0</v>
      </c>
      <c r="N24" s="59"/>
      <c r="O24" s="60"/>
      <c r="P24" s="59"/>
      <c r="Q24" s="59"/>
      <c r="R24" s="59"/>
      <c r="S24" s="59"/>
      <c r="T24" s="59"/>
      <c r="U24" s="59"/>
      <c r="V24" s="22"/>
      <c r="W24" s="22"/>
      <c r="X24" s="22"/>
      <c r="Y24" s="22"/>
      <c r="Z24" s="59"/>
    </row>
    <row r="25" spans="1:26" ht="13.8">
      <c r="A25" s="193"/>
      <c r="B25" s="18"/>
      <c r="C25" s="18"/>
      <c r="D25" s="18"/>
      <c r="E25" s="18"/>
      <c r="F25" s="18"/>
      <c r="G25" s="18"/>
      <c r="H25" s="18"/>
      <c r="I25" s="18"/>
      <c r="J25" s="18"/>
      <c r="K25" s="18"/>
      <c r="L25" s="18"/>
      <c r="M25" s="18"/>
      <c r="N25" s="17"/>
      <c r="O25" s="24"/>
    </row>
    <row r="26" spans="1:26" ht="13.2">
      <c r="A26" s="196"/>
      <c r="B26" s="196"/>
      <c r="C26" s="196"/>
      <c r="D26" s="196"/>
      <c r="E26" s="196"/>
      <c r="F26" s="196"/>
      <c r="G26" s="196"/>
      <c r="H26" s="196"/>
      <c r="I26" s="196"/>
      <c r="J26" s="196"/>
      <c r="K26" s="196"/>
      <c r="L26" s="196"/>
      <c r="M26" s="196"/>
      <c r="N26" s="196"/>
      <c r="O26" s="197"/>
      <c r="P26" s="196"/>
      <c r="Q26" s="196"/>
      <c r="R26" s="196"/>
      <c r="S26" s="196"/>
      <c r="T26" s="196"/>
      <c r="U26" s="196"/>
      <c r="V26" s="196"/>
      <c r="W26" s="196"/>
      <c r="X26" s="196"/>
      <c r="Y26" s="196"/>
      <c r="Z26" s="196"/>
    </row>
    <row r="27" spans="1:26" ht="15" customHeight="1">
      <c r="O27" s="24"/>
    </row>
    <row r="28" spans="1:26" ht="26.4">
      <c r="A28" s="343" t="s">
        <v>87</v>
      </c>
      <c r="B28" s="229"/>
      <c r="C28" s="229"/>
      <c r="D28" s="230"/>
      <c r="E28" s="187" t="s">
        <v>262</v>
      </c>
      <c r="O28" s="24"/>
    </row>
    <row r="29" spans="1:26" ht="110.4">
      <c r="A29" s="42" t="s">
        <v>87</v>
      </c>
      <c r="B29" s="43" t="s">
        <v>88</v>
      </c>
      <c r="C29" s="43" t="s">
        <v>89</v>
      </c>
      <c r="D29" s="43" t="s">
        <v>90</v>
      </c>
      <c r="E29" s="43" t="s">
        <v>91</v>
      </c>
      <c r="F29" s="43" t="s">
        <v>92</v>
      </c>
      <c r="G29" s="43" t="s">
        <v>93</v>
      </c>
      <c r="H29" s="43" t="s">
        <v>94</v>
      </c>
      <c r="I29" s="43" t="s">
        <v>95</v>
      </c>
      <c r="J29" s="43" t="s">
        <v>96</v>
      </c>
      <c r="K29" s="43" t="s">
        <v>97</v>
      </c>
      <c r="L29" s="43" t="s">
        <v>98</v>
      </c>
      <c r="M29" s="43" t="s">
        <v>99</v>
      </c>
      <c r="O29" s="24"/>
      <c r="Q29" s="22"/>
      <c r="S29" s="22"/>
      <c r="U29" s="22"/>
      <c r="W29" s="22"/>
      <c r="Y29" s="22"/>
      <c r="Z29" s="45"/>
    </row>
    <row r="30" spans="1:26" ht="14.4">
      <c r="A30" s="188" t="s">
        <v>100</v>
      </c>
      <c r="B30" s="47">
        <v>0</v>
      </c>
      <c r="C30" s="47"/>
      <c r="D30" s="47"/>
      <c r="E30" s="47"/>
      <c r="F30" s="47"/>
      <c r="G30" s="47"/>
      <c r="H30" s="47"/>
      <c r="I30" s="47"/>
      <c r="J30" s="47"/>
      <c r="K30" s="47"/>
      <c r="L30" s="47"/>
      <c r="M30" s="47"/>
      <c r="O30" s="24"/>
      <c r="V30" s="22"/>
      <c r="W30" s="22"/>
      <c r="X30" s="22"/>
      <c r="Y30" s="22"/>
    </row>
    <row r="31" spans="1:26" ht="14.4">
      <c r="A31" s="188" t="s">
        <v>101</v>
      </c>
      <c r="B31" s="47">
        <v>0</v>
      </c>
      <c r="C31" s="47"/>
      <c r="D31" s="47"/>
      <c r="E31" s="47"/>
      <c r="F31" s="47"/>
      <c r="G31" s="47"/>
      <c r="H31" s="47"/>
      <c r="I31" s="47"/>
      <c r="J31" s="47"/>
      <c r="K31" s="47"/>
      <c r="L31" s="47"/>
      <c r="M31" s="47"/>
      <c r="O31" s="24"/>
      <c r="V31" s="22"/>
      <c r="W31" s="22"/>
      <c r="X31" s="22"/>
      <c r="Y31" s="22"/>
    </row>
    <row r="32" spans="1:26" ht="13.8">
      <c r="A32" s="189" t="s">
        <v>102</v>
      </c>
      <c r="B32" s="49">
        <f t="shared" ref="B32:M32" si="4">SUM(B30:B31)</f>
        <v>0</v>
      </c>
      <c r="C32" s="49">
        <f t="shared" si="4"/>
        <v>0</v>
      </c>
      <c r="D32" s="49">
        <f t="shared" si="4"/>
        <v>0</v>
      </c>
      <c r="E32" s="49">
        <f t="shared" si="4"/>
        <v>0</v>
      </c>
      <c r="F32" s="49">
        <f t="shared" si="4"/>
        <v>0</v>
      </c>
      <c r="G32" s="49">
        <f t="shared" si="4"/>
        <v>0</v>
      </c>
      <c r="H32" s="49">
        <f t="shared" si="4"/>
        <v>0</v>
      </c>
      <c r="I32" s="49">
        <f t="shared" si="4"/>
        <v>0</v>
      </c>
      <c r="J32" s="49">
        <f t="shared" si="4"/>
        <v>0</v>
      </c>
      <c r="K32" s="49">
        <f t="shared" si="4"/>
        <v>0</v>
      </c>
      <c r="L32" s="49">
        <f t="shared" si="4"/>
        <v>0</v>
      </c>
      <c r="M32" s="49">
        <f t="shared" si="4"/>
        <v>0</v>
      </c>
      <c r="O32" s="24"/>
      <c r="V32" s="22"/>
      <c r="W32" s="22"/>
      <c r="X32" s="22"/>
      <c r="Y32" s="22"/>
    </row>
    <row r="33" spans="1:26" ht="13.8">
      <c r="A33" s="347" t="s">
        <v>103</v>
      </c>
      <c r="B33" s="241"/>
      <c r="C33" s="241"/>
      <c r="D33" s="241"/>
      <c r="E33" s="241"/>
      <c r="F33" s="241"/>
      <c r="G33" s="241"/>
      <c r="H33" s="241"/>
      <c r="I33" s="241"/>
      <c r="J33" s="241"/>
      <c r="K33" s="241"/>
      <c r="L33" s="241"/>
      <c r="M33" s="242"/>
      <c r="O33" s="24"/>
      <c r="V33" s="22"/>
      <c r="W33" s="22"/>
      <c r="X33" s="22"/>
      <c r="Y33" s="22"/>
    </row>
    <row r="34" spans="1:26" ht="14.4">
      <c r="A34" s="190" t="s">
        <v>104</v>
      </c>
      <c r="B34" s="51"/>
      <c r="C34" s="51"/>
      <c r="D34" s="51"/>
      <c r="E34" s="51"/>
      <c r="F34" s="51"/>
      <c r="G34" s="51"/>
      <c r="H34" s="51"/>
      <c r="I34" s="51"/>
      <c r="J34" s="51"/>
      <c r="K34" s="51"/>
      <c r="L34" s="51"/>
      <c r="M34" s="51"/>
      <c r="O34" s="24"/>
      <c r="V34" s="22"/>
      <c r="W34" s="22"/>
      <c r="X34" s="22"/>
      <c r="Y34" s="22"/>
    </row>
    <row r="35" spans="1:26" ht="14.4">
      <c r="A35" s="190" t="s">
        <v>104</v>
      </c>
      <c r="B35" s="51"/>
      <c r="C35" s="51"/>
      <c r="D35" s="51"/>
      <c r="E35" s="51"/>
      <c r="F35" s="51"/>
      <c r="G35" s="51"/>
      <c r="H35" s="51"/>
      <c r="I35" s="51"/>
      <c r="J35" s="51"/>
      <c r="K35" s="51"/>
      <c r="L35" s="51"/>
      <c r="M35" s="51"/>
      <c r="O35" s="24"/>
      <c r="V35" s="22"/>
      <c r="W35" s="22"/>
      <c r="X35" s="22"/>
      <c r="Y35" s="22"/>
    </row>
    <row r="36" spans="1:26" ht="39">
      <c r="A36" s="191" t="s">
        <v>105</v>
      </c>
      <c r="B36" s="51"/>
      <c r="C36" s="51"/>
      <c r="D36" s="51"/>
      <c r="E36" s="51"/>
      <c r="F36" s="51"/>
      <c r="G36" s="51"/>
      <c r="H36" s="51"/>
      <c r="I36" s="51"/>
      <c r="J36" s="51"/>
      <c r="K36" s="51"/>
      <c r="L36" s="51"/>
      <c r="M36" s="51"/>
      <c r="O36" s="24"/>
      <c r="V36" s="22"/>
      <c r="W36" s="22"/>
      <c r="X36" s="22"/>
      <c r="Y36" s="22"/>
    </row>
    <row r="37" spans="1:26" ht="13.8">
      <c r="A37" s="192" t="s">
        <v>102</v>
      </c>
      <c r="B37" s="50">
        <f t="shared" ref="B37:M37" si="5">SUM(B34:B36)</f>
        <v>0</v>
      </c>
      <c r="C37" s="50">
        <f t="shared" si="5"/>
        <v>0</v>
      </c>
      <c r="D37" s="50">
        <f t="shared" si="5"/>
        <v>0</v>
      </c>
      <c r="E37" s="50">
        <f t="shared" si="5"/>
        <v>0</v>
      </c>
      <c r="F37" s="50">
        <f t="shared" si="5"/>
        <v>0</v>
      </c>
      <c r="G37" s="50">
        <f t="shared" si="5"/>
        <v>0</v>
      </c>
      <c r="H37" s="50">
        <f t="shared" si="5"/>
        <v>0</v>
      </c>
      <c r="I37" s="50">
        <f t="shared" si="5"/>
        <v>0</v>
      </c>
      <c r="J37" s="50">
        <f t="shared" si="5"/>
        <v>0</v>
      </c>
      <c r="K37" s="50">
        <f t="shared" si="5"/>
        <v>0</v>
      </c>
      <c r="L37" s="50">
        <f t="shared" si="5"/>
        <v>0</v>
      </c>
      <c r="M37" s="50">
        <f t="shared" si="5"/>
        <v>0</v>
      </c>
      <c r="O37" s="24"/>
      <c r="V37" s="22"/>
      <c r="W37" s="22"/>
      <c r="X37" s="22"/>
      <c r="Y37" s="22"/>
    </row>
    <row r="38" spans="1:26" ht="13.8">
      <c r="A38" s="193"/>
      <c r="B38" s="18"/>
      <c r="C38" s="18"/>
      <c r="D38" s="18"/>
      <c r="E38" s="18"/>
      <c r="F38" s="18"/>
      <c r="G38" s="18"/>
      <c r="H38" s="18"/>
      <c r="I38" s="18"/>
      <c r="J38" s="18"/>
      <c r="K38" s="18"/>
      <c r="L38" s="18"/>
      <c r="M38" s="18"/>
      <c r="N38" s="17"/>
      <c r="O38" s="24"/>
    </row>
    <row r="39" spans="1:26" ht="26.4">
      <c r="A39" s="343" t="s">
        <v>261</v>
      </c>
      <c r="B39" s="229"/>
      <c r="C39" s="229"/>
      <c r="D39" s="230"/>
      <c r="E39" s="187" t="s">
        <v>262</v>
      </c>
      <c r="O39" s="24"/>
    </row>
    <row r="40" spans="1:26" ht="110.4">
      <c r="A40" s="56" t="s">
        <v>106</v>
      </c>
      <c r="B40" s="43" t="s">
        <v>88</v>
      </c>
      <c r="C40" s="43" t="s">
        <v>89</v>
      </c>
      <c r="D40" s="43" t="s">
        <v>90</v>
      </c>
      <c r="E40" s="43" t="s">
        <v>91</v>
      </c>
      <c r="F40" s="43" t="s">
        <v>92</v>
      </c>
      <c r="G40" s="43" t="s">
        <v>93</v>
      </c>
      <c r="H40" s="43" t="s">
        <v>94</v>
      </c>
      <c r="I40" s="43" t="s">
        <v>95</v>
      </c>
      <c r="J40" s="43" t="s">
        <v>96</v>
      </c>
      <c r="K40" s="43" t="s">
        <v>97</v>
      </c>
      <c r="L40" s="43" t="s">
        <v>98</v>
      </c>
      <c r="M40" s="43" t="s">
        <v>99</v>
      </c>
      <c r="O40" s="24"/>
      <c r="Q40" s="22"/>
      <c r="S40" s="22"/>
      <c r="U40" s="22"/>
      <c r="W40" s="22"/>
      <c r="Y40" s="22"/>
      <c r="Z40" s="45"/>
    </row>
    <row r="41" spans="1:26" ht="14.4">
      <c r="A41" s="188" t="s">
        <v>100</v>
      </c>
      <c r="B41" s="47">
        <v>10</v>
      </c>
      <c r="C41" s="47"/>
      <c r="D41" s="47"/>
      <c r="E41" s="47"/>
      <c r="F41" s="47"/>
      <c r="G41" s="47"/>
      <c r="H41" s="47"/>
      <c r="I41" s="47"/>
      <c r="J41" s="47"/>
      <c r="K41" s="47"/>
      <c r="L41" s="47"/>
      <c r="M41" s="47"/>
      <c r="O41" s="24"/>
      <c r="V41" s="22"/>
      <c r="W41" s="22"/>
      <c r="X41" s="22"/>
      <c r="Y41" s="22"/>
    </row>
    <row r="42" spans="1:26" ht="14.4">
      <c r="A42" s="188" t="s">
        <v>101</v>
      </c>
      <c r="B42" s="47">
        <v>10</v>
      </c>
      <c r="C42" s="47"/>
      <c r="D42" s="47"/>
      <c r="E42" s="47"/>
      <c r="F42" s="47"/>
      <c r="G42" s="47"/>
      <c r="H42" s="47"/>
      <c r="I42" s="47"/>
      <c r="J42" s="47"/>
      <c r="K42" s="47"/>
      <c r="L42" s="47"/>
      <c r="M42" s="47"/>
      <c r="O42" s="24"/>
      <c r="V42" s="22"/>
      <c r="W42" s="22"/>
      <c r="X42" s="22"/>
      <c r="Y42" s="22"/>
    </row>
    <row r="43" spans="1:26" ht="13.8">
      <c r="A43" s="194" t="s">
        <v>102</v>
      </c>
      <c r="B43" s="58">
        <f t="shared" ref="B43:M43" si="6">SUM(B41:B42)</f>
        <v>20</v>
      </c>
      <c r="C43" s="58">
        <f t="shared" si="6"/>
        <v>0</v>
      </c>
      <c r="D43" s="58">
        <f t="shared" si="6"/>
        <v>0</v>
      </c>
      <c r="E43" s="58">
        <f t="shared" si="6"/>
        <v>0</v>
      </c>
      <c r="F43" s="58">
        <f t="shared" si="6"/>
        <v>0</v>
      </c>
      <c r="G43" s="58">
        <f t="shared" si="6"/>
        <v>0</v>
      </c>
      <c r="H43" s="58">
        <f t="shared" si="6"/>
        <v>0</v>
      </c>
      <c r="I43" s="58">
        <f t="shared" si="6"/>
        <v>0</v>
      </c>
      <c r="J43" s="58">
        <f t="shared" si="6"/>
        <v>0</v>
      </c>
      <c r="K43" s="58">
        <f t="shared" si="6"/>
        <v>0</v>
      </c>
      <c r="L43" s="58">
        <f t="shared" si="6"/>
        <v>0</v>
      </c>
      <c r="M43" s="58">
        <f t="shared" si="6"/>
        <v>0</v>
      </c>
      <c r="O43" s="24"/>
      <c r="V43" s="22"/>
      <c r="W43" s="22"/>
      <c r="X43" s="22"/>
      <c r="Y43" s="22"/>
    </row>
    <row r="44" spans="1:26" ht="13.8">
      <c r="A44" s="347" t="s">
        <v>103</v>
      </c>
      <c r="B44" s="241"/>
      <c r="C44" s="241"/>
      <c r="D44" s="241"/>
      <c r="E44" s="241"/>
      <c r="F44" s="241"/>
      <c r="G44" s="241"/>
      <c r="H44" s="241"/>
      <c r="I44" s="241"/>
      <c r="J44" s="241"/>
      <c r="K44" s="241"/>
      <c r="L44" s="241"/>
      <c r="M44" s="242"/>
      <c r="O44" s="24"/>
      <c r="V44" s="22"/>
      <c r="W44" s="22"/>
      <c r="X44" s="22"/>
      <c r="Y44" s="22"/>
    </row>
    <row r="45" spans="1:26" ht="14.4">
      <c r="A45" s="190" t="s">
        <v>104</v>
      </c>
      <c r="B45" s="51"/>
      <c r="C45" s="51"/>
      <c r="D45" s="51"/>
      <c r="E45" s="51"/>
      <c r="F45" s="51"/>
      <c r="G45" s="51"/>
      <c r="H45" s="51"/>
      <c r="I45" s="51"/>
      <c r="J45" s="51"/>
      <c r="K45" s="51"/>
      <c r="L45" s="51"/>
      <c r="M45" s="51"/>
      <c r="O45" s="24"/>
      <c r="V45" s="22"/>
      <c r="W45" s="22"/>
      <c r="X45" s="22"/>
      <c r="Y45" s="22"/>
    </row>
    <row r="46" spans="1:26" ht="14.4">
      <c r="A46" s="190" t="s">
        <v>104</v>
      </c>
      <c r="B46" s="51"/>
      <c r="C46" s="51"/>
      <c r="D46" s="51"/>
      <c r="E46" s="51"/>
      <c r="F46" s="51"/>
      <c r="G46" s="51"/>
      <c r="H46" s="51"/>
      <c r="I46" s="51"/>
      <c r="J46" s="51"/>
      <c r="K46" s="51"/>
      <c r="L46" s="51"/>
      <c r="M46" s="51"/>
      <c r="O46" s="24"/>
      <c r="V46" s="22"/>
      <c r="W46" s="22"/>
      <c r="X46" s="22"/>
      <c r="Y46" s="22"/>
    </row>
    <row r="47" spans="1:26" ht="39">
      <c r="A47" s="191" t="s">
        <v>105</v>
      </c>
      <c r="B47" s="51"/>
      <c r="C47" s="51"/>
      <c r="D47" s="51"/>
      <c r="E47" s="51"/>
      <c r="F47" s="51"/>
      <c r="G47" s="51"/>
      <c r="H47" s="51"/>
      <c r="I47" s="51"/>
      <c r="J47" s="51"/>
      <c r="K47" s="51"/>
      <c r="L47" s="51"/>
      <c r="M47" s="51"/>
      <c r="O47" s="24"/>
      <c r="V47" s="22"/>
      <c r="W47" s="22"/>
      <c r="X47" s="22"/>
      <c r="Y47" s="22"/>
    </row>
    <row r="48" spans="1:26" ht="13.8">
      <c r="A48" s="195" t="s">
        <v>102</v>
      </c>
      <c r="B48" s="61">
        <f t="shared" ref="B48:M48" si="7">SUM(B45:B47)</f>
        <v>0</v>
      </c>
      <c r="C48" s="61">
        <f t="shared" si="7"/>
        <v>0</v>
      </c>
      <c r="D48" s="61">
        <f t="shared" si="7"/>
        <v>0</v>
      </c>
      <c r="E48" s="61">
        <f t="shared" si="7"/>
        <v>0</v>
      </c>
      <c r="F48" s="61">
        <f t="shared" si="7"/>
        <v>0</v>
      </c>
      <c r="G48" s="61">
        <f t="shared" si="7"/>
        <v>0</v>
      </c>
      <c r="H48" s="61">
        <f t="shared" si="7"/>
        <v>0</v>
      </c>
      <c r="I48" s="61">
        <f t="shared" si="7"/>
        <v>0</v>
      </c>
      <c r="J48" s="61">
        <f t="shared" si="7"/>
        <v>0</v>
      </c>
      <c r="K48" s="61">
        <f t="shared" si="7"/>
        <v>0</v>
      </c>
      <c r="L48" s="61">
        <f t="shared" si="7"/>
        <v>0</v>
      </c>
      <c r="M48" s="61">
        <f t="shared" si="7"/>
        <v>0</v>
      </c>
      <c r="N48" s="59"/>
      <c r="O48" s="60"/>
      <c r="P48" s="59"/>
      <c r="Q48" s="59"/>
      <c r="R48" s="59"/>
      <c r="S48" s="59"/>
      <c r="T48" s="59"/>
      <c r="U48" s="59"/>
      <c r="V48" s="22"/>
      <c r="W48" s="22"/>
      <c r="X48" s="22"/>
      <c r="Y48" s="22"/>
      <c r="Z48" s="59"/>
    </row>
    <row r="49" spans="1:26" ht="13.8">
      <c r="A49" s="193"/>
      <c r="B49" s="18"/>
      <c r="C49" s="18"/>
      <c r="D49" s="18"/>
      <c r="E49" s="18"/>
      <c r="F49" s="18"/>
      <c r="G49" s="18"/>
      <c r="H49" s="18"/>
      <c r="I49" s="18"/>
      <c r="J49" s="18"/>
      <c r="K49" s="18"/>
      <c r="L49" s="18"/>
      <c r="M49" s="18"/>
      <c r="N49" s="17"/>
      <c r="O49" s="24"/>
    </row>
    <row r="50" spans="1:26" ht="13.2">
      <c r="A50" s="63"/>
      <c r="B50" s="63"/>
      <c r="C50" s="63"/>
      <c r="D50" s="63"/>
      <c r="E50" s="63"/>
      <c r="F50" s="63"/>
      <c r="G50" s="63"/>
      <c r="H50" s="63"/>
      <c r="I50" s="63"/>
      <c r="J50" s="63"/>
      <c r="K50" s="63"/>
      <c r="L50" s="63"/>
      <c r="M50" s="63"/>
      <c r="N50" s="63"/>
      <c r="O50" s="197"/>
      <c r="P50" s="63"/>
      <c r="Q50" s="63"/>
      <c r="R50" s="63"/>
      <c r="S50" s="63"/>
      <c r="T50" s="63"/>
      <c r="U50" s="63"/>
      <c r="V50" s="63"/>
      <c r="W50" s="63"/>
      <c r="X50" s="63"/>
      <c r="Y50" s="63"/>
      <c r="Z50" s="63"/>
    </row>
    <row r="51" spans="1:26" ht="15" customHeight="1">
      <c r="O51" s="24"/>
    </row>
    <row r="52" spans="1:26" ht="26.4">
      <c r="A52" s="343" t="s">
        <v>87</v>
      </c>
      <c r="B52" s="229"/>
      <c r="C52" s="229"/>
      <c r="D52" s="230"/>
      <c r="E52" s="187" t="s">
        <v>263</v>
      </c>
      <c r="O52" s="24"/>
    </row>
    <row r="53" spans="1:26" ht="110.4">
      <c r="A53" s="42" t="s">
        <v>87</v>
      </c>
      <c r="B53" s="43" t="s">
        <v>88</v>
      </c>
      <c r="C53" s="43" t="s">
        <v>89</v>
      </c>
      <c r="D53" s="43" t="s">
        <v>90</v>
      </c>
      <c r="E53" s="43" t="s">
        <v>91</v>
      </c>
      <c r="F53" s="43" t="s">
        <v>92</v>
      </c>
      <c r="G53" s="43" t="s">
        <v>93</v>
      </c>
      <c r="H53" s="43" t="s">
        <v>94</v>
      </c>
      <c r="I53" s="43" t="s">
        <v>95</v>
      </c>
      <c r="J53" s="43" t="s">
        <v>96</v>
      </c>
      <c r="K53" s="43" t="s">
        <v>97</v>
      </c>
      <c r="L53" s="43" t="s">
        <v>98</v>
      </c>
      <c r="M53" s="43" t="s">
        <v>99</v>
      </c>
      <c r="O53" s="24"/>
      <c r="Q53" s="22"/>
      <c r="S53" s="22"/>
      <c r="U53" s="22"/>
      <c r="W53" s="22"/>
      <c r="Y53" s="22"/>
      <c r="Z53" s="45"/>
    </row>
    <row r="54" spans="1:26" ht="14.4">
      <c r="A54" s="188" t="s">
        <v>100</v>
      </c>
      <c r="B54" s="47"/>
      <c r="C54" s="47"/>
      <c r="D54" s="47"/>
      <c r="E54" s="47"/>
      <c r="F54" s="47"/>
      <c r="G54" s="47"/>
      <c r="H54" s="47"/>
      <c r="I54" s="47"/>
      <c r="J54" s="47"/>
      <c r="K54" s="47"/>
      <c r="L54" s="47"/>
      <c r="M54" s="47"/>
      <c r="O54" s="24"/>
      <c r="V54" s="22"/>
      <c r="W54" s="22"/>
      <c r="X54" s="22"/>
      <c r="Y54" s="22"/>
    </row>
    <row r="55" spans="1:26" ht="14.4">
      <c r="A55" s="188" t="s">
        <v>101</v>
      </c>
      <c r="B55" s="47"/>
      <c r="C55" s="47"/>
      <c r="D55" s="47"/>
      <c r="E55" s="47"/>
      <c r="F55" s="47"/>
      <c r="G55" s="47"/>
      <c r="H55" s="47"/>
      <c r="I55" s="47"/>
      <c r="J55" s="47"/>
      <c r="K55" s="47"/>
      <c r="L55" s="47"/>
      <c r="M55" s="47"/>
      <c r="O55" s="24"/>
      <c r="V55" s="22"/>
      <c r="W55" s="22"/>
      <c r="X55" s="22"/>
      <c r="Y55" s="22"/>
    </row>
    <row r="56" spans="1:26" ht="13.8">
      <c r="A56" s="189" t="s">
        <v>102</v>
      </c>
      <c r="B56" s="49">
        <f t="shared" ref="B56:M56" si="8">SUM(B54:B55)</f>
        <v>0</v>
      </c>
      <c r="C56" s="49">
        <f t="shared" si="8"/>
        <v>0</v>
      </c>
      <c r="D56" s="49">
        <f t="shared" si="8"/>
        <v>0</v>
      </c>
      <c r="E56" s="49">
        <f t="shared" si="8"/>
        <v>0</v>
      </c>
      <c r="F56" s="49">
        <f t="shared" si="8"/>
        <v>0</v>
      </c>
      <c r="G56" s="49">
        <f t="shared" si="8"/>
        <v>0</v>
      </c>
      <c r="H56" s="49">
        <f t="shared" si="8"/>
        <v>0</v>
      </c>
      <c r="I56" s="49">
        <f t="shared" si="8"/>
        <v>0</v>
      </c>
      <c r="J56" s="49">
        <f t="shared" si="8"/>
        <v>0</v>
      </c>
      <c r="K56" s="49">
        <f t="shared" si="8"/>
        <v>0</v>
      </c>
      <c r="L56" s="49">
        <f t="shared" si="8"/>
        <v>0</v>
      </c>
      <c r="M56" s="49">
        <f t="shared" si="8"/>
        <v>0</v>
      </c>
      <c r="O56" s="24"/>
      <c r="V56" s="22"/>
      <c r="W56" s="22"/>
      <c r="X56" s="22"/>
      <c r="Y56" s="22"/>
    </row>
    <row r="57" spans="1:26" ht="13.8">
      <c r="A57" s="347" t="s">
        <v>103</v>
      </c>
      <c r="B57" s="241"/>
      <c r="C57" s="241"/>
      <c r="D57" s="241"/>
      <c r="E57" s="241"/>
      <c r="F57" s="241"/>
      <c r="G57" s="241"/>
      <c r="H57" s="241"/>
      <c r="I57" s="241"/>
      <c r="J57" s="241"/>
      <c r="K57" s="241"/>
      <c r="L57" s="241"/>
      <c r="M57" s="242"/>
      <c r="O57" s="24"/>
      <c r="V57" s="22"/>
      <c r="W57" s="22"/>
      <c r="X57" s="22"/>
      <c r="Y57" s="22"/>
    </row>
    <row r="58" spans="1:26" ht="14.4">
      <c r="A58" s="190" t="s">
        <v>104</v>
      </c>
      <c r="B58" s="51"/>
      <c r="C58" s="51"/>
      <c r="D58" s="51"/>
      <c r="E58" s="51"/>
      <c r="F58" s="51"/>
      <c r="G58" s="51"/>
      <c r="H58" s="51"/>
      <c r="I58" s="51"/>
      <c r="J58" s="51"/>
      <c r="K58" s="51"/>
      <c r="L58" s="51"/>
      <c r="M58" s="51"/>
      <c r="O58" s="24"/>
      <c r="V58" s="22"/>
      <c r="W58" s="22"/>
      <c r="X58" s="22"/>
      <c r="Y58" s="22"/>
    </row>
    <row r="59" spans="1:26" ht="14.4">
      <c r="A59" s="190" t="s">
        <v>104</v>
      </c>
      <c r="B59" s="51"/>
      <c r="C59" s="51"/>
      <c r="D59" s="51"/>
      <c r="E59" s="51"/>
      <c r="F59" s="51"/>
      <c r="G59" s="51"/>
      <c r="H59" s="51"/>
      <c r="I59" s="51"/>
      <c r="J59" s="51"/>
      <c r="K59" s="51"/>
      <c r="L59" s="51"/>
      <c r="M59" s="51"/>
      <c r="O59" s="24"/>
      <c r="V59" s="22"/>
      <c r="W59" s="22"/>
      <c r="X59" s="22"/>
      <c r="Y59" s="22"/>
    </row>
    <row r="60" spans="1:26" ht="39">
      <c r="A60" s="191" t="s">
        <v>105</v>
      </c>
      <c r="B60" s="51"/>
      <c r="C60" s="51"/>
      <c r="D60" s="51"/>
      <c r="E60" s="51"/>
      <c r="F60" s="51"/>
      <c r="G60" s="51"/>
      <c r="H60" s="51"/>
      <c r="I60" s="51"/>
      <c r="J60" s="51"/>
      <c r="K60" s="51"/>
      <c r="L60" s="51"/>
      <c r="M60" s="51"/>
      <c r="O60" s="24"/>
      <c r="V60" s="22"/>
      <c r="W60" s="22"/>
      <c r="X60" s="22"/>
      <c r="Y60" s="22"/>
    </row>
    <row r="61" spans="1:26" ht="13.8">
      <c r="A61" s="192" t="s">
        <v>102</v>
      </c>
      <c r="B61" s="50">
        <f t="shared" ref="B61:M61" si="9">SUM(B58:B60)</f>
        <v>0</v>
      </c>
      <c r="C61" s="50">
        <f t="shared" si="9"/>
        <v>0</v>
      </c>
      <c r="D61" s="50">
        <f t="shared" si="9"/>
        <v>0</v>
      </c>
      <c r="E61" s="50">
        <f t="shared" si="9"/>
        <v>0</v>
      </c>
      <c r="F61" s="50">
        <f t="shared" si="9"/>
        <v>0</v>
      </c>
      <c r="G61" s="50">
        <f t="shared" si="9"/>
        <v>0</v>
      </c>
      <c r="H61" s="50">
        <f t="shared" si="9"/>
        <v>0</v>
      </c>
      <c r="I61" s="50">
        <f t="shared" si="9"/>
        <v>0</v>
      </c>
      <c r="J61" s="50">
        <f t="shared" si="9"/>
        <v>0</v>
      </c>
      <c r="K61" s="50">
        <f t="shared" si="9"/>
        <v>0</v>
      </c>
      <c r="L61" s="50">
        <f t="shared" si="9"/>
        <v>0</v>
      </c>
      <c r="M61" s="50">
        <f t="shared" si="9"/>
        <v>0</v>
      </c>
      <c r="O61" s="24"/>
      <c r="V61" s="22"/>
      <c r="W61" s="22"/>
      <c r="X61" s="22"/>
      <c r="Y61" s="22"/>
    </row>
    <row r="62" spans="1:26" ht="13.8">
      <c r="A62" s="193"/>
      <c r="B62" s="18"/>
      <c r="C62" s="18"/>
      <c r="D62" s="18"/>
      <c r="E62" s="18"/>
      <c r="F62" s="18"/>
      <c r="G62" s="18"/>
      <c r="H62" s="18"/>
      <c r="I62" s="18"/>
      <c r="J62" s="18"/>
      <c r="K62" s="18"/>
      <c r="L62" s="18"/>
      <c r="M62" s="18"/>
      <c r="N62" s="17"/>
      <c r="O62" s="24"/>
    </row>
    <row r="63" spans="1:26" ht="26.4">
      <c r="A63" s="343" t="s">
        <v>261</v>
      </c>
      <c r="B63" s="229"/>
      <c r="C63" s="229"/>
      <c r="D63" s="230"/>
      <c r="E63" s="187" t="s">
        <v>263</v>
      </c>
      <c r="O63" s="24"/>
    </row>
    <row r="64" spans="1:26" ht="110.4">
      <c r="A64" s="56" t="s">
        <v>106</v>
      </c>
      <c r="B64" s="43" t="s">
        <v>88</v>
      </c>
      <c r="C64" s="43" t="s">
        <v>89</v>
      </c>
      <c r="D64" s="43" t="s">
        <v>90</v>
      </c>
      <c r="E64" s="43" t="s">
        <v>91</v>
      </c>
      <c r="F64" s="43" t="s">
        <v>92</v>
      </c>
      <c r="G64" s="43" t="s">
        <v>93</v>
      </c>
      <c r="H64" s="43" t="s">
        <v>94</v>
      </c>
      <c r="I64" s="43" t="s">
        <v>95</v>
      </c>
      <c r="J64" s="43" t="s">
        <v>96</v>
      </c>
      <c r="K64" s="43" t="s">
        <v>97</v>
      </c>
      <c r="L64" s="43" t="s">
        <v>98</v>
      </c>
      <c r="M64" s="43" t="s">
        <v>99</v>
      </c>
      <c r="O64" s="24"/>
      <c r="Q64" s="22"/>
      <c r="S64" s="22"/>
      <c r="U64" s="22"/>
      <c r="W64" s="22"/>
      <c r="Y64" s="22"/>
      <c r="Z64" s="45"/>
    </row>
    <row r="65" spans="1:26" ht="14.4">
      <c r="A65" s="188" t="s">
        <v>100</v>
      </c>
      <c r="B65" s="47"/>
      <c r="C65" s="47"/>
      <c r="D65" s="47"/>
      <c r="E65" s="47"/>
      <c r="F65" s="47"/>
      <c r="G65" s="47"/>
      <c r="H65" s="47"/>
      <c r="I65" s="47"/>
      <c r="J65" s="47"/>
      <c r="K65" s="47"/>
      <c r="L65" s="47"/>
      <c r="M65" s="47"/>
      <c r="O65" s="24"/>
      <c r="V65" s="22"/>
      <c r="W65" s="22"/>
      <c r="X65" s="22"/>
      <c r="Y65" s="22"/>
    </row>
    <row r="66" spans="1:26" ht="14.4">
      <c r="A66" s="188" t="s">
        <v>101</v>
      </c>
      <c r="B66" s="47"/>
      <c r="C66" s="47"/>
      <c r="D66" s="47"/>
      <c r="E66" s="47"/>
      <c r="F66" s="47"/>
      <c r="G66" s="47"/>
      <c r="H66" s="47"/>
      <c r="I66" s="47"/>
      <c r="J66" s="47"/>
      <c r="K66" s="47"/>
      <c r="L66" s="47"/>
      <c r="M66" s="47"/>
      <c r="O66" s="24"/>
      <c r="V66" s="22"/>
      <c r="W66" s="22"/>
      <c r="X66" s="22"/>
      <c r="Y66" s="22"/>
    </row>
    <row r="67" spans="1:26" ht="13.8">
      <c r="A67" s="194" t="s">
        <v>102</v>
      </c>
      <c r="B67" s="58">
        <f t="shared" ref="B67:M67" si="10">SUM(B65:B66)</f>
        <v>0</v>
      </c>
      <c r="C67" s="58">
        <f t="shared" si="10"/>
        <v>0</v>
      </c>
      <c r="D67" s="58">
        <f t="shared" si="10"/>
        <v>0</v>
      </c>
      <c r="E67" s="58">
        <f t="shared" si="10"/>
        <v>0</v>
      </c>
      <c r="F67" s="58">
        <f t="shared" si="10"/>
        <v>0</v>
      </c>
      <c r="G67" s="58">
        <f t="shared" si="10"/>
        <v>0</v>
      </c>
      <c r="H67" s="58">
        <f t="shared" si="10"/>
        <v>0</v>
      </c>
      <c r="I67" s="58">
        <f t="shared" si="10"/>
        <v>0</v>
      </c>
      <c r="J67" s="58">
        <f t="shared" si="10"/>
        <v>0</v>
      </c>
      <c r="K67" s="58">
        <f t="shared" si="10"/>
        <v>0</v>
      </c>
      <c r="L67" s="58">
        <f t="shared" si="10"/>
        <v>0</v>
      </c>
      <c r="M67" s="58">
        <f t="shared" si="10"/>
        <v>0</v>
      </c>
      <c r="O67" s="24"/>
      <c r="V67" s="22"/>
      <c r="W67" s="22"/>
      <c r="X67" s="22"/>
      <c r="Y67" s="22"/>
    </row>
    <row r="68" spans="1:26" ht="13.8">
      <c r="A68" s="347" t="s">
        <v>103</v>
      </c>
      <c r="B68" s="241"/>
      <c r="C68" s="241"/>
      <c r="D68" s="241"/>
      <c r="E68" s="241"/>
      <c r="F68" s="241"/>
      <c r="G68" s="241"/>
      <c r="H68" s="241"/>
      <c r="I68" s="241"/>
      <c r="J68" s="241"/>
      <c r="K68" s="241"/>
      <c r="L68" s="241"/>
      <c r="M68" s="242"/>
      <c r="O68" s="24"/>
      <c r="V68" s="22"/>
      <c r="W68" s="22"/>
      <c r="X68" s="22"/>
      <c r="Y68" s="22"/>
    </row>
    <row r="69" spans="1:26" ht="14.4">
      <c r="A69" s="190" t="s">
        <v>104</v>
      </c>
      <c r="B69" s="51"/>
      <c r="C69" s="51"/>
      <c r="D69" s="51"/>
      <c r="E69" s="51"/>
      <c r="F69" s="51"/>
      <c r="G69" s="51"/>
      <c r="H69" s="51"/>
      <c r="I69" s="51"/>
      <c r="J69" s="51"/>
      <c r="K69" s="51"/>
      <c r="L69" s="51"/>
      <c r="M69" s="51"/>
      <c r="O69" s="24"/>
      <c r="V69" s="22"/>
      <c r="W69" s="22"/>
      <c r="X69" s="22"/>
      <c r="Y69" s="22"/>
    </row>
    <row r="70" spans="1:26" ht="14.4">
      <c r="A70" s="190" t="s">
        <v>104</v>
      </c>
      <c r="B70" s="51"/>
      <c r="C70" s="51"/>
      <c r="D70" s="51"/>
      <c r="E70" s="51"/>
      <c r="F70" s="51"/>
      <c r="G70" s="51"/>
      <c r="H70" s="51"/>
      <c r="I70" s="51"/>
      <c r="J70" s="51"/>
      <c r="K70" s="51"/>
      <c r="L70" s="51"/>
      <c r="M70" s="51"/>
      <c r="O70" s="24"/>
      <c r="V70" s="22"/>
      <c r="W70" s="22"/>
      <c r="X70" s="22"/>
      <c r="Y70" s="22"/>
    </row>
    <row r="71" spans="1:26" ht="39">
      <c r="A71" s="191" t="s">
        <v>105</v>
      </c>
      <c r="B71" s="51"/>
      <c r="C71" s="51"/>
      <c r="D71" s="51"/>
      <c r="E71" s="51"/>
      <c r="F71" s="51"/>
      <c r="G71" s="51"/>
      <c r="H71" s="51"/>
      <c r="I71" s="51"/>
      <c r="J71" s="51"/>
      <c r="K71" s="51"/>
      <c r="L71" s="51"/>
      <c r="M71" s="51"/>
      <c r="O71" s="24"/>
      <c r="V71" s="22"/>
      <c r="W71" s="22"/>
      <c r="X71" s="22"/>
      <c r="Y71" s="22"/>
    </row>
    <row r="72" spans="1:26" ht="13.8">
      <c r="A72" s="195" t="s">
        <v>102</v>
      </c>
      <c r="B72" s="61">
        <f t="shared" ref="B72:M72" si="11">SUM(B69:B71)</f>
        <v>0</v>
      </c>
      <c r="C72" s="61">
        <f t="shared" si="11"/>
        <v>0</v>
      </c>
      <c r="D72" s="61">
        <f t="shared" si="11"/>
        <v>0</v>
      </c>
      <c r="E72" s="61">
        <f t="shared" si="11"/>
        <v>0</v>
      </c>
      <c r="F72" s="61">
        <f t="shared" si="11"/>
        <v>0</v>
      </c>
      <c r="G72" s="61">
        <f t="shared" si="11"/>
        <v>0</v>
      </c>
      <c r="H72" s="61">
        <f t="shared" si="11"/>
        <v>0</v>
      </c>
      <c r="I72" s="61">
        <f t="shared" si="11"/>
        <v>0</v>
      </c>
      <c r="J72" s="61">
        <f t="shared" si="11"/>
        <v>0</v>
      </c>
      <c r="K72" s="61">
        <f t="shared" si="11"/>
        <v>0</v>
      </c>
      <c r="L72" s="61">
        <f t="shared" si="11"/>
        <v>0</v>
      </c>
      <c r="M72" s="61">
        <f t="shared" si="11"/>
        <v>0</v>
      </c>
      <c r="N72" s="59"/>
      <c r="O72" s="60"/>
      <c r="P72" s="59"/>
      <c r="Q72" s="59"/>
      <c r="R72" s="59"/>
      <c r="S72" s="59"/>
      <c r="T72" s="59"/>
      <c r="U72" s="22"/>
      <c r="V72" s="22"/>
      <c r="W72" s="22"/>
      <c r="X72" s="22"/>
      <c r="Y72" s="22"/>
      <c r="Z72" s="59"/>
    </row>
    <row r="73" spans="1:26" ht="13.8">
      <c r="A73" s="193"/>
      <c r="B73" s="18"/>
      <c r="C73" s="18"/>
      <c r="D73" s="18"/>
      <c r="E73" s="18"/>
      <c r="F73" s="18"/>
      <c r="G73" s="18"/>
      <c r="H73" s="18"/>
      <c r="I73" s="18"/>
      <c r="J73" s="18"/>
      <c r="K73" s="18"/>
      <c r="L73" s="18"/>
      <c r="M73" s="18"/>
      <c r="N73" s="17"/>
      <c r="O73" s="24"/>
    </row>
    <row r="74" spans="1:26" ht="13.2">
      <c r="A74" s="63"/>
      <c r="B74" s="63"/>
      <c r="C74" s="63"/>
      <c r="D74" s="63"/>
      <c r="E74" s="63"/>
      <c r="F74" s="63"/>
      <c r="G74" s="63"/>
      <c r="H74" s="63"/>
      <c r="I74" s="63"/>
      <c r="J74" s="63"/>
      <c r="K74" s="63"/>
      <c r="L74" s="63"/>
      <c r="M74" s="63"/>
      <c r="N74" s="63"/>
      <c r="O74" s="197"/>
      <c r="P74" s="63"/>
      <c r="Q74" s="63"/>
      <c r="R74" s="63"/>
      <c r="S74" s="63"/>
      <c r="T74" s="63"/>
      <c r="U74" s="63"/>
      <c r="V74" s="63"/>
      <c r="W74" s="63"/>
      <c r="X74" s="63"/>
      <c r="Y74" s="63"/>
      <c r="Z74" s="63"/>
    </row>
    <row r="75" spans="1:26" ht="15" customHeight="1">
      <c r="O75" s="24"/>
    </row>
    <row r="76" spans="1:26" ht="26.4">
      <c r="A76" s="343" t="s">
        <v>87</v>
      </c>
      <c r="B76" s="229"/>
      <c r="C76" s="229"/>
      <c r="D76" s="230"/>
      <c r="E76" s="187" t="s">
        <v>264</v>
      </c>
      <c r="O76" s="24"/>
    </row>
    <row r="77" spans="1:26" ht="110.4">
      <c r="A77" s="42" t="s">
        <v>87</v>
      </c>
      <c r="B77" s="43" t="s">
        <v>88</v>
      </c>
      <c r="C77" s="43" t="s">
        <v>89</v>
      </c>
      <c r="D77" s="43" t="s">
        <v>90</v>
      </c>
      <c r="E77" s="43" t="s">
        <v>91</v>
      </c>
      <c r="F77" s="43" t="s">
        <v>92</v>
      </c>
      <c r="G77" s="43" t="s">
        <v>93</v>
      </c>
      <c r="H77" s="43" t="s">
        <v>94</v>
      </c>
      <c r="I77" s="43" t="s">
        <v>95</v>
      </c>
      <c r="J77" s="43" t="s">
        <v>96</v>
      </c>
      <c r="K77" s="43" t="s">
        <v>97</v>
      </c>
      <c r="L77" s="43" t="s">
        <v>98</v>
      </c>
      <c r="M77" s="43" t="s">
        <v>99</v>
      </c>
      <c r="O77" s="24"/>
      <c r="Q77" s="22"/>
      <c r="S77" s="22"/>
      <c r="U77" s="22"/>
      <c r="W77" s="22"/>
      <c r="Y77" s="22"/>
      <c r="Z77" s="22"/>
    </row>
    <row r="78" spans="1:26" ht="14.4">
      <c r="A78" s="188" t="s">
        <v>100</v>
      </c>
      <c r="B78" s="47"/>
      <c r="C78" s="47"/>
      <c r="D78" s="47"/>
      <c r="E78" s="47"/>
      <c r="F78" s="47"/>
      <c r="G78" s="47"/>
      <c r="H78" s="47"/>
      <c r="I78" s="47"/>
      <c r="J78" s="47"/>
      <c r="K78" s="47"/>
      <c r="L78" s="47"/>
      <c r="M78" s="47"/>
      <c r="O78" s="24"/>
      <c r="V78" s="22"/>
      <c r="W78" s="22"/>
      <c r="X78" s="22"/>
      <c r="Y78" s="22"/>
    </row>
    <row r="79" spans="1:26" ht="14.4">
      <c r="A79" s="188" t="s">
        <v>101</v>
      </c>
      <c r="B79" s="47"/>
      <c r="C79" s="47"/>
      <c r="D79" s="47"/>
      <c r="E79" s="47"/>
      <c r="F79" s="47"/>
      <c r="G79" s="47"/>
      <c r="H79" s="47"/>
      <c r="I79" s="47"/>
      <c r="J79" s="47"/>
      <c r="K79" s="47"/>
      <c r="L79" s="47"/>
      <c r="M79" s="47"/>
      <c r="O79" s="24"/>
      <c r="V79" s="22"/>
      <c r="W79" s="22"/>
      <c r="X79" s="22"/>
      <c r="Y79" s="22"/>
    </row>
    <row r="80" spans="1:26" ht="13.8">
      <c r="A80" s="189" t="s">
        <v>102</v>
      </c>
      <c r="B80" s="49">
        <f t="shared" ref="B80:M80" si="12">SUM(B78:B79)</f>
        <v>0</v>
      </c>
      <c r="C80" s="49">
        <f t="shared" si="12"/>
        <v>0</v>
      </c>
      <c r="D80" s="49">
        <f t="shared" si="12"/>
        <v>0</v>
      </c>
      <c r="E80" s="49">
        <f t="shared" si="12"/>
        <v>0</v>
      </c>
      <c r="F80" s="49">
        <f t="shared" si="12"/>
        <v>0</v>
      </c>
      <c r="G80" s="49">
        <f t="shared" si="12"/>
        <v>0</v>
      </c>
      <c r="H80" s="49">
        <f t="shared" si="12"/>
        <v>0</v>
      </c>
      <c r="I80" s="49">
        <f t="shared" si="12"/>
        <v>0</v>
      </c>
      <c r="J80" s="49">
        <f t="shared" si="12"/>
        <v>0</v>
      </c>
      <c r="K80" s="49">
        <f t="shared" si="12"/>
        <v>0</v>
      </c>
      <c r="L80" s="49">
        <f t="shared" si="12"/>
        <v>0</v>
      </c>
      <c r="M80" s="49">
        <f t="shared" si="12"/>
        <v>0</v>
      </c>
      <c r="O80" s="24"/>
      <c r="V80" s="22"/>
      <c r="W80" s="22"/>
      <c r="X80" s="22"/>
      <c r="Y80" s="22"/>
    </row>
    <row r="81" spans="1:26" ht="13.8">
      <c r="A81" s="347" t="s">
        <v>103</v>
      </c>
      <c r="B81" s="241"/>
      <c r="C81" s="241"/>
      <c r="D81" s="241"/>
      <c r="E81" s="241"/>
      <c r="F81" s="241"/>
      <c r="G81" s="241"/>
      <c r="H81" s="241"/>
      <c r="I81" s="241"/>
      <c r="J81" s="241"/>
      <c r="K81" s="241"/>
      <c r="L81" s="241"/>
      <c r="M81" s="242"/>
      <c r="O81" s="24"/>
      <c r="V81" s="22"/>
      <c r="W81" s="22"/>
      <c r="X81" s="22"/>
      <c r="Y81" s="22"/>
    </row>
    <row r="82" spans="1:26" ht="14.4">
      <c r="A82" s="190" t="s">
        <v>104</v>
      </c>
      <c r="B82" s="51"/>
      <c r="C82" s="51"/>
      <c r="D82" s="51"/>
      <c r="E82" s="51"/>
      <c r="F82" s="51"/>
      <c r="G82" s="51"/>
      <c r="H82" s="51"/>
      <c r="I82" s="51"/>
      <c r="J82" s="51"/>
      <c r="K82" s="51"/>
      <c r="L82" s="51"/>
      <c r="M82" s="51"/>
      <c r="O82" s="24"/>
      <c r="V82" s="22"/>
      <c r="W82" s="22"/>
      <c r="X82" s="22"/>
      <c r="Y82" s="22"/>
    </row>
    <row r="83" spans="1:26" ht="14.4">
      <c r="A83" s="190" t="s">
        <v>104</v>
      </c>
      <c r="B83" s="51"/>
      <c r="C83" s="51"/>
      <c r="D83" s="51"/>
      <c r="E83" s="51"/>
      <c r="F83" s="51"/>
      <c r="G83" s="51"/>
      <c r="H83" s="51"/>
      <c r="I83" s="51"/>
      <c r="J83" s="51"/>
      <c r="K83" s="51"/>
      <c r="L83" s="51"/>
      <c r="M83" s="51"/>
      <c r="O83" s="24"/>
      <c r="V83" s="22"/>
      <c r="W83" s="22"/>
      <c r="X83" s="22"/>
      <c r="Y83" s="22"/>
    </row>
    <row r="84" spans="1:26" ht="39">
      <c r="A84" s="191" t="s">
        <v>105</v>
      </c>
      <c r="B84" s="51"/>
      <c r="C84" s="51"/>
      <c r="D84" s="51"/>
      <c r="E84" s="51"/>
      <c r="F84" s="51"/>
      <c r="G84" s="51"/>
      <c r="H84" s="51"/>
      <c r="I84" s="51"/>
      <c r="J84" s="51"/>
      <c r="K84" s="51"/>
      <c r="L84" s="51"/>
      <c r="M84" s="51"/>
      <c r="O84" s="24"/>
      <c r="V84" s="22"/>
      <c r="W84" s="22"/>
      <c r="X84" s="22"/>
      <c r="Y84" s="22"/>
    </row>
    <row r="85" spans="1:26" ht="13.8">
      <c r="A85" s="192" t="s">
        <v>102</v>
      </c>
      <c r="B85" s="50">
        <f t="shared" ref="B85:M85" si="13">SUM(B82:B84)</f>
        <v>0</v>
      </c>
      <c r="C85" s="50">
        <f t="shared" si="13"/>
        <v>0</v>
      </c>
      <c r="D85" s="50">
        <f t="shared" si="13"/>
        <v>0</v>
      </c>
      <c r="E85" s="50">
        <f t="shared" si="13"/>
        <v>0</v>
      </c>
      <c r="F85" s="50">
        <f t="shared" si="13"/>
        <v>0</v>
      </c>
      <c r="G85" s="50">
        <f t="shared" si="13"/>
        <v>0</v>
      </c>
      <c r="H85" s="50">
        <f t="shared" si="13"/>
        <v>0</v>
      </c>
      <c r="I85" s="50">
        <f t="shared" si="13"/>
        <v>0</v>
      </c>
      <c r="J85" s="50">
        <f t="shared" si="13"/>
        <v>0</v>
      </c>
      <c r="K85" s="50">
        <f t="shared" si="13"/>
        <v>0</v>
      </c>
      <c r="L85" s="50">
        <f t="shared" si="13"/>
        <v>0</v>
      </c>
      <c r="M85" s="50">
        <f t="shared" si="13"/>
        <v>0</v>
      </c>
      <c r="O85" s="24"/>
      <c r="V85" s="22"/>
      <c r="W85" s="22"/>
      <c r="X85" s="22"/>
      <c r="Y85" s="22"/>
    </row>
    <row r="86" spans="1:26" ht="13.8">
      <c r="A86" s="193"/>
      <c r="B86" s="18"/>
      <c r="C86" s="18"/>
      <c r="D86" s="18"/>
      <c r="E86" s="18"/>
      <c r="F86" s="18"/>
      <c r="G86" s="18"/>
      <c r="H86" s="18"/>
      <c r="I86" s="18"/>
      <c r="J86" s="18"/>
      <c r="K86" s="18"/>
      <c r="L86" s="18"/>
      <c r="M86" s="18"/>
      <c r="N86" s="17"/>
      <c r="O86" s="24"/>
    </row>
    <row r="87" spans="1:26" ht="26.4">
      <c r="A87" s="343" t="s">
        <v>261</v>
      </c>
      <c r="B87" s="229"/>
      <c r="C87" s="229"/>
      <c r="D87" s="230"/>
      <c r="E87" s="187" t="s">
        <v>264</v>
      </c>
      <c r="O87" s="24"/>
    </row>
    <row r="88" spans="1:26" ht="110.4">
      <c r="A88" s="56" t="s">
        <v>106</v>
      </c>
      <c r="B88" s="43" t="s">
        <v>88</v>
      </c>
      <c r="C88" s="43" t="s">
        <v>89</v>
      </c>
      <c r="D88" s="43" t="s">
        <v>90</v>
      </c>
      <c r="E88" s="43" t="s">
        <v>91</v>
      </c>
      <c r="F88" s="43" t="s">
        <v>92</v>
      </c>
      <c r="G88" s="43" t="s">
        <v>93</v>
      </c>
      <c r="H88" s="43" t="s">
        <v>94</v>
      </c>
      <c r="I88" s="43" t="s">
        <v>95</v>
      </c>
      <c r="J88" s="43" t="s">
        <v>96</v>
      </c>
      <c r="K88" s="43" t="s">
        <v>97</v>
      </c>
      <c r="L88" s="43" t="s">
        <v>98</v>
      </c>
      <c r="M88" s="43" t="s">
        <v>99</v>
      </c>
      <c r="O88" s="24"/>
      <c r="Q88" s="22"/>
      <c r="S88" s="22"/>
      <c r="U88" s="22"/>
      <c r="W88" s="22"/>
      <c r="Y88" s="22"/>
      <c r="Z88" s="22"/>
    </row>
    <row r="89" spans="1:26" ht="14.4">
      <c r="A89" s="188" t="s">
        <v>100</v>
      </c>
      <c r="B89" s="47"/>
      <c r="C89" s="47"/>
      <c r="D89" s="47"/>
      <c r="E89" s="47"/>
      <c r="F89" s="47"/>
      <c r="G89" s="47"/>
      <c r="H89" s="47"/>
      <c r="I89" s="47"/>
      <c r="J89" s="47"/>
      <c r="K89" s="47"/>
      <c r="L89" s="47"/>
      <c r="M89" s="47"/>
      <c r="O89" s="24"/>
      <c r="V89" s="22"/>
      <c r="W89" s="22"/>
      <c r="X89" s="22"/>
      <c r="Y89" s="22"/>
    </row>
    <row r="90" spans="1:26" ht="14.4">
      <c r="A90" s="188" t="s">
        <v>101</v>
      </c>
      <c r="B90" s="47"/>
      <c r="C90" s="47"/>
      <c r="D90" s="47"/>
      <c r="E90" s="47"/>
      <c r="F90" s="47"/>
      <c r="G90" s="47"/>
      <c r="H90" s="47"/>
      <c r="I90" s="47"/>
      <c r="J90" s="47"/>
      <c r="K90" s="47"/>
      <c r="L90" s="47"/>
      <c r="M90" s="47"/>
      <c r="O90" s="24"/>
      <c r="V90" s="22"/>
      <c r="W90" s="22"/>
      <c r="X90" s="22"/>
      <c r="Y90" s="22"/>
    </row>
    <row r="91" spans="1:26" ht="13.8">
      <c r="A91" s="194" t="s">
        <v>102</v>
      </c>
      <c r="B91" s="58">
        <f t="shared" ref="B91:M91" si="14">SUM(B89:B90)</f>
        <v>0</v>
      </c>
      <c r="C91" s="58">
        <f t="shared" si="14"/>
        <v>0</v>
      </c>
      <c r="D91" s="58">
        <f t="shared" si="14"/>
        <v>0</v>
      </c>
      <c r="E91" s="58">
        <f t="shared" si="14"/>
        <v>0</v>
      </c>
      <c r="F91" s="58">
        <f t="shared" si="14"/>
        <v>0</v>
      </c>
      <c r="G91" s="58">
        <f t="shared" si="14"/>
        <v>0</v>
      </c>
      <c r="H91" s="58">
        <f t="shared" si="14"/>
        <v>0</v>
      </c>
      <c r="I91" s="58">
        <f t="shared" si="14"/>
        <v>0</v>
      </c>
      <c r="J91" s="58">
        <f t="shared" si="14"/>
        <v>0</v>
      </c>
      <c r="K91" s="58">
        <f t="shared" si="14"/>
        <v>0</v>
      </c>
      <c r="L91" s="58">
        <f t="shared" si="14"/>
        <v>0</v>
      </c>
      <c r="M91" s="58">
        <f t="shared" si="14"/>
        <v>0</v>
      </c>
      <c r="O91" s="24"/>
      <c r="V91" s="22"/>
      <c r="W91" s="22"/>
      <c r="X91" s="22"/>
      <c r="Y91" s="22"/>
    </row>
    <row r="92" spans="1:26" ht="13.8">
      <c r="A92" s="347" t="s">
        <v>103</v>
      </c>
      <c r="B92" s="241"/>
      <c r="C92" s="241"/>
      <c r="D92" s="241"/>
      <c r="E92" s="241"/>
      <c r="F92" s="241"/>
      <c r="G92" s="241"/>
      <c r="H92" s="241"/>
      <c r="I92" s="241"/>
      <c r="J92" s="241"/>
      <c r="K92" s="241"/>
      <c r="L92" s="241"/>
      <c r="M92" s="242"/>
      <c r="O92" s="24"/>
      <c r="V92" s="22"/>
      <c r="W92" s="22"/>
      <c r="X92" s="22"/>
      <c r="Y92" s="22"/>
    </row>
    <row r="93" spans="1:26" ht="14.4">
      <c r="A93" s="190" t="s">
        <v>104</v>
      </c>
      <c r="B93" s="51"/>
      <c r="C93" s="51"/>
      <c r="D93" s="51"/>
      <c r="E93" s="51"/>
      <c r="F93" s="51"/>
      <c r="G93" s="51"/>
      <c r="H93" s="51"/>
      <c r="I93" s="51"/>
      <c r="J93" s="51"/>
      <c r="K93" s="51"/>
      <c r="L93" s="51"/>
      <c r="M93" s="51"/>
      <c r="O93" s="24"/>
      <c r="V93" s="22"/>
      <c r="W93" s="22"/>
      <c r="X93" s="22"/>
      <c r="Y93" s="22"/>
    </row>
    <row r="94" spans="1:26" ht="14.4">
      <c r="A94" s="190" t="s">
        <v>104</v>
      </c>
      <c r="B94" s="51"/>
      <c r="C94" s="51"/>
      <c r="D94" s="51"/>
      <c r="E94" s="51"/>
      <c r="F94" s="51"/>
      <c r="G94" s="51"/>
      <c r="H94" s="51"/>
      <c r="I94" s="51"/>
      <c r="J94" s="51"/>
      <c r="K94" s="51"/>
      <c r="L94" s="51"/>
      <c r="M94" s="51"/>
      <c r="O94" s="24"/>
      <c r="V94" s="22"/>
      <c r="W94" s="22"/>
      <c r="X94" s="22"/>
      <c r="Y94" s="22"/>
    </row>
    <row r="95" spans="1:26" ht="39">
      <c r="A95" s="191" t="s">
        <v>105</v>
      </c>
      <c r="B95" s="51"/>
      <c r="C95" s="51"/>
      <c r="D95" s="51"/>
      <c r="E95" s="51"/>
      <c r="F95" s="51"/>
      <c r="G95" s="51"/>
      <c r="H95" s="51"/>
      <c r="I95" s="51"/>
      <c r="J95" s="51"/>
      <c r="K95" s="51"/>
      <c r="L95" s="51"/>
      <c r="M95" s="51"/>
      <c r="O95" s="24"/>
      <c r="V95" s="22"/>
      <c r="W95" s="22"/>
      <c r="X95" s="22"/>
      <c r="Y95" s="22"/>
    </row>
    <row r="96" spans="1:26" ht="13.8">
      <c r="A96" s="195" t="s">
        <v>102</v>
      </c>
      <c r="B96" s="61">
        <f t="shared" ref="B96:M96" si="15">SUM(B93:B95)</f>
        <v>0</v>
      </c>
      <c r="C96" s="61">
        <f t="shared" si="15"/>
        <v>0</v>
      </c>
      <c r="D96" s="61">
        <f t="shared" si="15"/>
        <v>0</v>
      </c>
      <c r="E96" s="61">
        <f t="shared" si="15"/>
        <v>0</v>
      </c>
      <c r="F96" s="61">
        <f t="shared" si="15"/>
        <v>0</v>
      </c>
      <c r="G96" s="61">
        <f t="shared" si="15"/>
        <v>0</v>
      </c>
      <c r="H96" s="61">
        <f t="shared" si="15"/>
        <v>0</v>
      </c>
      <c r="I96" s="61">
        <f t="shared" si="15"/>
        <v>0</v>
      </c>
      <c r="J96" s="61">
        <f t="shared" si="15"/>
        <v>0</v>
      </c>
      <c r="K96" s="61">
        <f t="shared" si="15"/>
        <v>0</v>
      </c>
      <c r="L96" s="61">
        <f t="shared" si="15"/>
        <v>0</v>
      </c>
      <c r="M96" s="61">
        <f t="shared" si="15"/>
        <v>0</v>
      </c>
      <c r="N96" s="59"/>
      <c r="O96" s="60"/>
      <c r="P96" s="59"/>
      <c r="Q96" s="59"/>
      <c r="R96" s="59"/>
      <c r="S96" s="59"/>
      <c r="T96" s="59"/>
      <c r="U96" s="22"/>
      <c r="V96" s="22"/>
      <c r="W96" s="22"/>
      <c r="X96" s="22"/>
      <c r="Y96" s="22"/>
      <c r="Z96" s="22"/>
    </row>
    <row r="97" spans="1:26" ht="13.8">
      <c r="A97" s="193"/>
      <c r="B97" s="18"/>
      <c r="C97" s="18"/>
      <c r="D97" s="18"/>
      <c r="E97" s="18"/>
      <c r="F97" s="18"/>
      <c r="G97" s="18"/>
      <c r="H97" s="18"/>
      <c r="I97" s="18"/>
      <c r="J97" s="18"/>
      <c r="K97" s="18"/>
      <c r="L97" s="18"/>
      <c r="M97" s="18"/>
      <c r="N97" s="17"/>
      <c r="O97" s="24"/>
    </row>
    <row r="98" spans="1:26" ht="15" customHeight="1">
      <c r="O98" s="24"/>
    </row>
    <row r="99" spans="1:26" ht="13.2">
      <c r="A99" s="77" t="s">
        <v>265</v>
      </c>
      <c r="O99" s="24"/>
    </row>
    <row r="100" spans="1:26" ht="15" customHeight="1">
      <c r="O100" s="24"/>
    </row>
    <row r="101" spans="1:26" ht="13.2">
      <c r="A101" s="63"/>
      <c r="B101" s="63"/>
      <c r="C101" s="63"/>
      <c r="D101" s="63"/>
      <c r="E101" s="63"/>
      <c r="F101" s="63"/>
      <c r="G101" s="63"/>
      <c r="H101" s="63"/>
      <c r="I101" s="63"/>
      <c r="J101" s="63"/>
      <c r="K101" s="63"/>
      <c r="L101" s="63"/>
      <c r="M101" s="63"/>
      <c r="N101" s="63"/>
      <c r="O101" s="197"/>
      <c r="P101" s="63"/>
      <c r="Q101" s="63"/>
      <c r="R101" s="63"/>
      <c r="S101" s="63"/>
      <c r="T101" s="63"/>
      <c r="U101" s="63"/>
      <c r="V101" s="63"/>
      <c r="W101" s="63"/>
      <c r="X101" s="63"/>
      <c r="Y101" s="63"/>
      <c r="Z101" s="63"/>
    </row>
    <row r="102" spans="1:26" ht="13.2">
      <c r="A102" s="198" t="s">
        <v>266</v>
      </c>
      <c r="O102" s="24"/>
    </row>
    <row r="103" spans="1:26" ht="26.4">
      <c r="A103" s="343" t="s">
        <v>87</v>
      </c>
      <c r="B103" s="229"/>
      <c r="C103" s="229"/>
      <c r="D103" s="230"/>
      <c r="E103" s="187" t="s">
        <v>102</v>
      </c>
      <c r="O103" s="24"/>
    </row>
    <row r="104" spans="1:26" ht="110.4">
      <c r="A104" s="42" t="s">
        <v>87</v>
      </c>
      <c r="B104" s="43" t="s">
        <v>88</v>
      </c>
      <c r="C104" s="43" t="s">
        <v>89</v>
      </c>
      <c r="D104" s="43" t="s">
        <v>90</v>
      </c>
      <c r="E104" s="43" t="s">
        <v>91</v>
      </c>
      <c r="F104" s="43" t="s">
        <v>92</v>
      </c>
      <c r="G104" s="43" t="s">
        <v>93</v>
      </c>
      <c r="H104" s="43" t="s">
        <v>94</v>
      </c>
      <c r="I104" s="43" t="s">
        <v>95</v>
      </c>
      <c r="J104" s="43" t="s">
        <v>96</v>
      </c>
      <c r="K104" s="43" t="s">
        <v>97</v>
      </c>
      <c r="L104" s="43" t="s">
        <v>98</v>
      </c>
      <c r="M104" s="43" t="s">
        <v>99</v>
      </c>
      <c r="O104" s="24"/>
      <c r="Q104" s="22"/>
      <c r="S104" s="22"/>
      <c r="U104" s="22"/>
      <c r="W104" s="22"/>
      <c r="Y104" s="22"/>
      <c r="Z104" s="45"/>
    </row>
    <row r="105" spans="1:26" ht="14.4">
      <c r="A105" s="188" t="s">
        <v>100</v>
      </c>
      <c r="B105" s="199">
        <f t="shared" ref="B105:M105" si="16">B6+B30+B54+B78</f>
        <v>12</v>
      </c>
      <c r="C105" s="199">
        <f t="shared" si="16"/>
        <v>0</v>
      </c>
      <c r="D105" s="199">
        <f t="shared" si="16"/>
        <v>0</v>
      </c>
      <c r="E105" s="199">
        <f t="shared" si="16"/>
        <v>0</v>
      </c>
      <c r="F105" s="199">
        <f t="shared" si="16"/>
        <v>0</v>
      </c>
      <c r="G105" s="199">
        <f t="shared" si="16"/>
        <v>0</v>
      </c>
      <c r="H105" s="199">
        <f t="shared" si="16"/>
        <v>0</v>
      </c>
      <c r="I105" s="199">
        <f t="shared" si="16"/>
        <v>0</v>
      </c>
      <c r="J105" s="199">
        <f t="shared" si="16"/>
        <v>0</v>
      </c>
      <c r="K105" s="199">
        <f t="shared" si="16"/>
        <v>0</v>
      </c>
      <c r="L105" s="199">
        <f t="shared" si="16"/>
        <v>0</v>
      </c>
      <c r="M105" s="199">
        <f t="shared" si="16"/>
        <v>0</v>
      </c>
      <c r="O105" s="24"/>
      <c r="V105" s="22"/>
      <c r="W105" s="22"/>
      <c r="X105" s="22"/>
      <c r="Y105" s="22"/>
    </row>
    <row r="106" spans="1:26" ht="14.4">
      <c r="A106" s="188" t="s">
        <v>101</v>
      </c>
      <c r="B106" s="199">
        <f t="shared" ref="B106:M106" si="17">B7+B31+B55+B79</f>
        <v>12</v>
      </c>
      <c r="C106" s="199">
        <f t="shared" si="17"/>
        <v>0</v>
      </c>
      <c r="D106" s="199">
        <f t="shared" si="17"/>
        <v>0</v>
      </c>
      <c r="E106" s="199">
        <f t="shared" si="17"/>
        <v>0</v>
      </c>
      <c r="F106" s="199">
        <f t="shared" si="17"/>
        <v>0</v>
      </c>
      <c r="G106" s="199">
        <f t="shared" si="17"/>
        <v>0</v>
      </c>
      <c r="H106" s="199">
        <f t="shared" si="17"/>
        <v>0</v>
      </c>
      <c r="I106" s="199">
        <f t="shared" si="17"/>
        <v>0</v>
      </c>
      <c r="J106" s="199">
        <f t="shared" si="17"/>
        <v>0</v>
      </c>
      <c r="K106" s="199">
        <f t="shared" si="17"/>
        <v>0</v>
      </c>
      <c r="L106" s="199">
        <f t="shared" si="17"/>
        <v>0</v>
      </c>
      <c r="M106" s="199">
        <f t="shared" si="17"/>
        <v>0</v>
      </c>
      <c r="O106" s="24"/>
      <c r="V106" s="22"/>
      <c r="W106" s="22"/>
      <c r="X106" s="22"/>
      <c r="Y106" s="22"/>
    </row>
    <row r="107" spans="1:26" ht="13.8">
      <c r="A107" s="189" t="s">
        <v>102</v>
      </c>
      <c r="B107" s="49">
        <f t="shared" ref="B107:M107" si="18">SUM(B105:B106)</f>
        <v>24</v>
      </c>
      <c r="C107" s="49">
        <f t="shared" si="18"/>
        <v>0</v>
      </c>
      <c r="D107" s="49">
        <f t="shared" si="18"/>
        <v>0</v>
      </c>
      <c r="E107" s="49">
        <f t="shared" si="18"/>
        <v>0</v>
      </c>
      <c r="F107" s="49">
        <f t="shared" si="18"/>
        <v>0</v>
      </c>
      <c r="G107" s="49">
        <f t="shared" si="18"/>
        <v>0</v>
      </c>
      <c r="H107" s="49">
        <f t="shared" si="18"/>
        <v>0</v>
      </c>
      <c r="I107" s="49">
        <f t="shared" si="18"/>
        <v>0</v>
      </c>
      <c r="J107" s="49">
        <f t="shared" si="18"/>
        <v>0</v>
      </c>
      <c r="K107" s="49">
        <f t="shared" si="18"/>
        <v>0</v>
      </c>
      <c r="L107" s="49">
        <f t="shared" si="18"/>
        <v>0</v>
      </c>
      <c r="M107" s="49">
        <f t="shared" si="18"/>
        <v>0</v>
      </c>
      <c r="O107" s="24"/>
      <c r="V107" s="22"/>
      <c r="W107" s="22"/>
      <c r="X107" s="22"/>
      <c r="Y107" s="22"/>
    </row>
    <row r="108" spans="1:26" ht="13.8">
      <c r="A108" s="347" t="s">
        <v>103</v>
      </c>
      <c r="B108" s="241"/>
      <c r="C108" s="241"/>
      <c r="D108" s="241"/>
      <c r="E108" s="241"/>
      <c r="F108" s="241"/>
      <c r="G108" s="241"/>
      <c r="H108" s="241"/>
      <c r="I108" s="241"/>
      <c r="J108" s="241"/>
      <c r="K108" s="241"/>
      <c r="L108" s="241"/>
      <c r="M108" s="242"/>
      <c r="O108" s="24"/>
      <c r="V108" s="22"/>
      <c r="W108" s="22"/>
      <c r="X108" s="22"/>
      <c r="Y108" s="22"/>
    </row>
    <row r="109" spans="1:26" ht="14.4">
      <c r="A109" s="190" t="s">
        <v>104</v>
      </c>
      <c r="B109" s="200">
        <f t="shared" ref="B109:M109" si="19">B10+B34+B58+B82</f>
        <v>0</v>
      </c>
      <c r="C109" s="200">
        <f t="shared" si="19"/>
        <v>0</v>
      </c>
      <c r="D109" s="200">
        <f t="shared" si="19"/>
        <v>0</v>
      </c>
      <c r="E109" s="200">
        <f t="shared" si="19"/>
        <v>0</v>
      </c>
      <c r="F109" s="200">
        <f t="shared" si="19"/>
        <v>0</v>
      </c>
      <c r="G109" s="200">
        <f t="shared" si="19"/>
        <v>0</v>
      </c>
      <c r="H109" s="200">
        <f t="shared" si="19"/>
        <v>0</v>
      </c>
      <c r="I109" s="200">
        <f t="shared" si="19"/>
        <v>0</v>
      </c>
      <c r="J109" s="200">
        <f t="shared" si="19"/>
        <v>0</v>
      </c>
      <c r="K109" s="200">
        <f t="shared" si="19"/>
        <v>0</v>
      </c>
      <c r="L109" s="200">
        <f t="shared" si="19"/>
        <v>0</v>
      </c>
      <c r="M109" s="200">
        <f t="shared" si="19"/>
        <v>0</v>
      </c>
      <c r="O109" s="24"/>
      <c r="V109" s="22"/>
      <c r="W109" s="22"/>
      <c r="X109" s="22"/>
      <c r="Y109" s="22"/>
    </row>
    <row r="110" spans="1:26" ht="14.4">
      <c r="A110" s="190" t="s">
        <v>104</v>
      </c>
      <c r="B110" s="200">
        <f t="shared" ref="B110:M110" si="20">B11+B35+B59+B83</f>
        <v>0</v>
      </c>
      <c r="C110" s="200">
        <f t="shared" si="20"/>
        <v>0</v>
      </c>
      <c r="D110" s="200">
        <f t="shared" si="20"/>
        <v>0</v>
      </c>
      <c r="E110" s="200">
        <f t="shared" si="20"/>
        <v>0</v>
      </c>
      <c r="F110" s="200">
        <f t="shared" si="20"/>
        <v>0</v>
      </c>
      <c r="G110" s="200">
        <f t="shared" si="20"/>
        <v>0</v>
      </c>
      <c r="H110" s="200">
        <f t="shared" si="20"/>
        <v>0</v>
      </c>
      <c r="I110" s="200">
        <f t="shared" si="20"/>
        <v>0</v>
      </c>
      <c r="J110" s="200">
        <f t="shared" si="20"/>
        <v>0</v>
      </c>
      <c r="K110" s="200">
        <f t="shared" si="20"/>
        <v>0</v>
      </c>
      <c r="L110" s="200">
        <f t="shared" si="20"/>
        <v>0</v>
      </c>
      <c r="M110" s="200">
        <f t="shared" si="20"/>
        <v>0</v>
      </c>
      <c r="O110" s="24"/>
      <c r="V110" s="22"/>
      <c r="W110" s="22"/>
      <c r="X110" s="22"/>
      <c r="Y110" s="22"/>
    </row>
    <row r="111" spans="1:26" ht="39">
      <c r="A111" s="191" t="s">
        <v>105</v>
      </c>
      <c r="B111" s="200">
        <f t="shared" ref="B111:M111" si="21">B12+B36+B60+B84</f>
        <v>0</v>
      </c>
      <c r="C111" s="200">
        <f t="shared" si="21"/>
        <v>0</v>
      </c>
      <c r="D111" s="200">
        <f t="shared" si="21"/>
        <v>0</v>
      </c>
      <c r="E111" s="200">
        <f t="shared" si="21"/>
        <v>0</v>
      </c>
      <c r="F111" s="200">
        <f t="shared" si="21"/>
        <v>0</v>
      </c>
      <c r="G111" s="200">
        <f t="shared" si="21"/>
        <v>0</v>
      </c>
      <c r="H111" s="200">
        <f t="shared" si="21"/>
        <v>0</v>
      </c>
      <c r="I111" s="200">
        <f t="shared" si="21"/>
        <v>0</v>
      </c>
      <c r="J111" s="200">
        <f t="shared" si="21"/>
        <v>0</v>
      </c>
      <c r="K111" s="200">
        <f t="shared" si="21"/>
        <v>0</v>
      </c>
      <c r="L111" s="200">
        <f t="shared" si="21"/>
        <v>0</v>
      </c>
      <c r="M111" s="200">
        <f t="shared" si="21"/>
        <v>0</v>
      </c>
      <c r="O111" s="24"/>
      <c r="V111" s="22"/>
      <c r="W111" s="22"/>
      <c r="X111" s="22"/>
      <c r="Y111" s="22"/>
    </row>
    <row r="112" spans="1:26" ht="13.8">
      <c r="A112" s="192" t="s">
        <v>102</v>
      </c>
      <c r="B112" s="50">
        <f t="shared" ref="B112:M112" si="22">SUM(B109:B111)</f>
        <v>0</v>
      </c>
      <c r="C112" s="50">
        <f t="shared" si="22"/>
        <v>0</v>
      </c>
      <c r="D112" s="50">
        <f t="shared" si="22"/>
        <v>0</v>
      </c>
      <c r="E112" s="50">
        <f t="shared" si="22"/>
        <v>0</v>
      </c>
      <c r="F112" s="50">
        <f t="shared" si="22"/>
        <v>0</v>
      </c>
      <c r="G112" s="50">
        <f t="shared" si="22"/>
        <v>0</v>
      </c>
      <c r="H112" s="50">
        <f t="shared" si="22"/>
        <v>0</v>
      </c>
      <c r="I112" s="50">
        <f t="shared" si="22"/>
        <v>0</v>
      </c>
      <c r="J112" s="50">
        <f t="shared" si="22"/>
        <v>0</v>
      </c>
      <c r="K112" s="50">
        <f t="shared" si="22"/>
        <v>0</v>
      </c>
      <c r="L112" s="50">
        <f t="shared" si="22"/>
        <v>0</v>
      </c>
      <c r="M112" s="50">
        <f t="shared" si="22"/>
        <v>0</v>
      </c>
      <c r="O112" s="24"/>
      <c r="V112" s="22"/>
      <c r="W112" s="22"/>
      <c r="X112" s="22"/>
      <c r="Y112" s="22"/>
    </row>
    <row r="113" spans="1:26" ht="13.8">
      <c r="A113" s="193"/>
      <c r="B113" s="18"/>
      <c r="C113" s="18"/>
      <c r="D113" s="18"/>
      <c r="E113" s="18"/>
      <c r="F113" s="18"/>
      <c r="G113" s="18"/>
      <c r="H113" s="18"/>
      <c r="I113" s="18"/>
      <c r="J113" s="18"/>
      <c r="K113" s="18"/>
      <c r="L113" s="18"/>
      <c r="M113" s="18"/>
      <c r="N113" s="17"/>
      <c r="O113" s="24"/>
    </row>
    <row r="114" spans="1:26" ht="26.4">
      <c r="A114" s="343" t="s">
        <v>261</v>
      </c>
      <c r="B114" s="229"/>
      <c r="C114" s="229"/>
      <c r="D114" s="230"/>
      <c r="E114" s="187" t="s">
        <v>102</v>
      </c>
      <c r="O114" s="24"/>
    </row>
    <row r="115" spans="1:26" ht="110.4">
      <c r="A115" s="56" t="s">
        <v>106</v>
      </c>
      <c r="B115" s="43" t="s">
        <v>88</v>
      </c>
      <c r="C115" s="43" t="s">
        <v>89</v>
      </c>
      <c r="D115" s="43" t="s">
        <v>90</v>
      </c>
      <c r="E115" s="43" t="s">
        <v>91</v>
      </c>
      <c r="F115" s="43" t="s">
        <v>92</v>
      </c>
      <c r="G115" s="43" t="s">
        <v>93</v>
      </c>
      <c r="H115" s="43" t="s">
        <v>94</v>
      </c>
      <c r="I115" s="43" t="s">
        <v>95</v>
      </c>
      <c r="J115" s="43" t="s">
        <v>96</v>
      </c>
      <c r="K115" s="43" t="s">
        <v>97</v>
      </c>
      <c r="L115" s="43" t="s">
        <v>98</v>
      </c>
      <c r="M115" s="43" t="s">
        <v>99</v>
      </c>
      <c r="O115" s="24"/>
      <c r="Q115" s="22"/>
      <c r="S115" s="22"/>
      <c r="U115" s="22"/>
      <c r="W115" s="22"/>
      <c r="Y115" s="22"/>
      <c r="Z115" s="45"/>
    </row>
    <row r="116" spans="1:26" ht="14.4">
      <c r="A116" s="188" t="s">
        <v>100</v>
      </c>
      <c r="B116" s="199">
        <f t="shared" ref="B116:M116" si="23">B17+B41+B65+B89</f>
        <v>20</v>
      </c>
      <c r="C116" s="199">
        <f t="shared" si="23"/>
        <v>0</v>
      </c>
      <c r="D116" s="199">
        <f t="shared" si="23"/>
        <v>0</v>
      </c>
      <c r="E116" s="199">
        <f t="shared" si="23"/>
        <v>0</v>
      </c>
      <c r="F116" s="199">
        <f t="shared" si="23"/>
        <v>0</v>
      </c>
      <c r="G116" s="199">
        <f t="shared" si="23"/>
        <v>0</v>
      </c>
      <c r="H116" s="199">
        <f t="shared" si="23"/>
        <v>0</v>
      </c>
      <c r="I116" s="199">
        <f t="shared" si="23"/>
        <v>0</v>
      </c>
      <c r="J116" s="199">
        <f t="shared" si="23"/>
        <v>0</v>
      </c>
      <c r="K116" s="199">
        <f t="shared" si="23"/>
        <v>0</v>
      </c>
      <c r="L116" s="199">
        <f t="shared" si="23"/>
        <v>0</v>
      </c>
      <c r="M116" s="199">
        <f t="shared" si="23"/>
        <v>0</v>
      </c>
      <c r="O116" s="24"/>
      <c r="V116" s="22"/>
      <c r="W116" s="22"/>
      <c r="X116" s="22"/>
      <c r="Y116" s="22"/>
    </row>
    <row r="117" spans="1:26" ht="14.4">
      <c r="A117" s="188" t="s">
        <v>101</v>
      </c>
      <c r="B117" s="199">
        <f t="shared" ref="B117:M117" si="24">B18+B42+B66+B90</f>
        <v>20</v>
      </c>
      <c r="C117" s="199">
        <f t="shared" si="24"/>
        <v>0</v>
      </c>
      <c r="D117" s="199">
        <f t="shared" si="24"/>
        <v>0</v>
      </c>
      <c r="E117" s="199">
        <f t="shared" si="24"/>
        <v>0</v>
      </c>
      <c r="F117" s="199">
        <f t="shared" si="24"/>
        <v>0</v>
      </c>
      <c r="G117" s="199">
        <f t="shared" si="24"/>
        <v>0</v>
      </c>
      <c r="H117" s="199">
        <f t="shared" si="24"/>
        <v>0</v>
      </c>
      <c r="I117" s="199">
        <f t="shared" si="24"/>
        <v>0</v>
      </c>
      <c r="J117" s="199">
        <f t="shared" si="24"/>
        <v>0</v>
      </c>
      <c r="K117" s="199">
        <f t="shared" si="24"/>
        <v>0</v>
      </c>
      <c r="L117" s="199">
        <f t="shared" si="24"/>
        <v>0</v>
      </c>
      <c r="M117" s="199">
        <f t="shared" si="24"/>
        <v>0</v>
      </c>
      <c r="O117" s="24"/>
      <c r="V117" s="22"/>
      <c r="W117" s="22"/>
      <c r="X117" s="22"/>
      <c r="Y117" s="22"/>
    </row>
    <row r="118" spans="1:26" ht="13.8">
      <c r="A118" s="194" t="s">
        <v>102</v>
      </c>
      <c r="B118" s="58">
        <f t="shared" ref="B118:M118" si="25">SUM(B116:B117)</f>
        <v>40</v>
      </c>
      <c r="C118" s="58">
        <f t="shared" si="25"/>
        <v>0</v>
      </c>
      <c r="D118" s="58">
        <f t="shared" si="25"/>
        <v>0</v>
      </c>
      <c r="E118" s="58">
        <f t="shared" si="25"/>
        <v>0</v>
      </c>
      <c r="F118" s="58">
        <f t="shared" si="25"/>
        <v>0</v>
      </c>
      <c r="G118" s="58">
        <f t="shared" si="25"/>
        <v>0</v>
      </c>
      <c r="H118" s="58">
        <f t="shared" si="25"/>
        <v>0</v>
      </c>
      <c r="I118" s="58">
        <f t="shared" si="25"/>
        <v>0</v>
      </c>
      <c r="J118" s="58">
        <f t="shared" si="25"/>
        <v>0</v>
      </c>
      <c r="K118" s="58">
        <f t="shared" si="25"/>
        <v>0</v>
      </c>
      <c r="L118" s="58">
        <f t="shared" si="25"/>
        <v>0</v>
      </c>
      <c r="M118" s="58">
        <f t="shared" si="25"/>
        <v>0</v>
      </c>
      <c r="O118" s="24"/>
      <c r="V118" s="22"/>
      <c r="W118" s="22"/>
      <c r="X118" s="22"/>
      <c r="Y118" s="22"/>
    </row>
    <row r="119" spans="1:26" ht="13.8">
      <c r="A119" s="347" t="s">
        <v>103</v>
      </c>
      <c r="B119" s="241"/>
      <c r="C119" s="241"/>
      <c r="D119" s="241"/>
      <c r="E119" s="241"/>
      <c r="F119" s="241"/>
      <c r="G119" s="241"/>
      <c r="H119" s="241"/>
      <c r="I119" s="241"/>
      <c r="J119" s="241"/>
      <c r="K119" s="241"/>
      <c r="L119" s="241"/>
      <c r="M119" s="242"/>
      <c r="O119" s="24"/>
      <c r="V119" s="22"/>
      <c r="W119" s="22"/>
      <c r="X119" s="22"/>
      <c r="Y119" s="22"/>
    </row>
    <row r="120" spans="1:26" ht="14.4">
      <c r="A120" s="190" t="s">
        <v>104</v>
      </c>
      <c r="B120" s="200">
        <f t="shared" ref="B120:M120" si="26">B21+B45+B69+B93</f>
        <v>0</v>
      </c>
      <c r="C120" s="200">
        <f t="shared" si="26"/>
        <v>0</v>
      </c>
      <c r="D120" s="200">
        <f t="shared" si="26"/>
        <v>0</v>
      </c>
      <c r="E120" s="200">
        <f t="shared" si="26"/>
        <v>0</v>
      </c>
      <c r="F120" s="200">
        <f t="shared" si="26"/>
        <v>0</v>
      </c>
      <c r="G120" s="200">
        <f t="shared" si="26"/>
        <v>0</v>
      </c>
      <c r="H120" s="200">
        <f t="shared" si="26"/>
        <v>0</v>
      </c>
      <c r="I120" s="200">
        <f t="shared" si="26"/>
        <v>0</v>
      </c>
      <c r="J120" s="200">
        <f t="shared" si="26"/>
        <v>0</v>
      </c>
      <c r="K120" s="200">
        <f t="shared" si="26"/>
        <v>0</v>
      </c>
      <c r="L120" s="200">
        <f t="shared" si="26"/>
        <v>0</v>
      </c>
      <c r="M120" s="200">
        <f t="shared" si="26"/>
        <v>0</v>
      </c>
      <c r="O120" s="24"/>
      <c r="V120" s="22"/>
      <c r="W120" s="22"/>
      <c r="X120" s="22"/>
      <c r="Y120" s="22"/>
    </row>
    <row r="121" spans="1:26" ht="14.4">
      <c r="A121" s="190" t="s">
        <v>104</v>
      </c>
      <c r="B121" s="200">
        <f t="shared" ref="B121:M121" si="27">B22+B46+B70+B94</f>
        <v>0</v>
      </c>
      <c r="C121" s="200">
        <f t="shared" si="27"/>
        <v>0</v>
      </c>
      <c r="D121" s="200">
        <f t="shared" si="27"/>
        <v>0</v>
      </c>
      <c r="E121" s="200">
        <f t="shared" si="27"/>
        <v>0</v>
      </c>
      <c r="F121" s="200">
        <f t="shared" si="27"/>
        <v>0</v>
      </c>
      <c r="G121" s="200">
        <f t="shared" si="27"/>
        <v>0</v>
      </c>
      <c r="H121" s="200">
        <f t="shared" si="27"/>
        <v>0</v>
      </c>
      <c r="I121" s="200">
        <f t="shared" si="27"/>
        <v>0</v>
      </c>
      <c r="J121" s="200">
        <f t="shared" si="27"/>
        <v>0</v>
      </c>
      <c r="K121" s="200">
        <f t="shared" si="27"/>
        <v>0</v>
      </c>
      <c r="L121" s="200">
        <f t="shared" si="27"/>
        <v>0</v>
      </c>
      <c r="M121" s="200">
        <f t="shared" si="27"/>
        <v>0</v>
      </c>
      <c r="O121" s="24"/>
      <c r="V121" s="22"/>
      <c r="W121" s="22"/>
      <c r="X121" s="22"/>
      <c r="Y121" s="22"/>
    </row>
    <row r="122" spans="1:26" ht="39">
      <c r="A122" s="191" t="s">
        <v>105</v>
      </c>
      <c r="B122" s="200">
        <f t="shared" ref="B122:M122" si="28">B23+B47+B71+B95</f>
        <v>0</v>
      </c>
      <c r="C122" s="200">
        <f t="shared" si="28"/>
        <v>0</v>
      </c>
      <c r="D122" s="200">
        <f t="shared" si="28"/>
        <v>0</v>
      </c>
      <c r="E122" s="200">
        <f t="shared" si="28"/>
        <v>0</v>
      </c>
      <c r="F122" s="200">
        <f t="shared" si="28"/>
        <v>0</v>
      </c>
      <c r="G122" s="200">
        <f t="shared" si="28"/>
        <v>0</v>
      </c>
      <c r="H122" s="200">
        <f t="shared" si="28"/>
        <v>0</v>
      </c>
      <c r="I122" s="200">
        <f t="shared" si="28"/>
        <v>0</v>
      </c>
      <c r="J122" s="200">
        <f t="shared" si="28"/>
        <v>0</v>
      </c>
      <c r="K122" s="200">
        <f t="shared" si="28"/>
        <v>0</v>
      </c>
      <c r="L122" s="200">
        <f t="shared" si="28"/>
        <v>0</v>
      </c>
      <c r="M122" s="200">
        <f t="shared" si="28"/>
        <v>0</v>
      </c>
      <c r="O122" s="24"/>
      <c r="V122" s="22"/>
      <c r="W122" s="22"/>
      <c r="X122" s="22"/>
      <c r="Y122" s="22"/>
    </row>
    <row r="123" spans="1:26" ht="13.8">
      <c r="A123" s="195" t="s">
        <v>102</v>
      </c>
      <c r="B123" s="61">
        <f t="shared" ref="B123:M123" si="29">SUM(B120:B122)</f>
        <v>0</v>
      </c>
      <c r="C123" s="61">
        <f t="shared" si="29"/>
        <v>0</v>
      </c>
      <c r="D123" s="61">
        <f t="shared" si="29"/>
        <v>0</v>
      </c>
      <c r="E123" s="61">
        <f t="shared" si="29"/>
        <v>0</v>
      </c>
      <c r="F123" s="61">
        <f t="shared" si="29"/>
        <v>0</v>
      </c>
      <c r="G123" s="61">
        <f t="shared" si="29"/>
        <v>0</v>
      </c>
      <c r="H123" s="61">
        <f t="shared" si="29"/>
        <v>0</v>
      </c>
      <c r="I123" s="61">
        <f t="shared" si="29"/>
        <v>0</v>
      </c>
      <c r="J123" s="61">
        <f t="shared" si="29"/>
        <v>0</v>
      </c>
      <c r="K123" s="61">
        <f t="shared" si="29"/>
        <v>0</v>
      </c>
      <c r="L123" s="61">
        <f t="shared" si="29"/>
        <v>0</v>
      </c>
      <c r="M123" s="61">
        <f t="shared" si="29"/>
        <v>0</v>
      </c>
      <c r="N123" s="59"/>
      <c r="O123" s="60"/>
      <c r="P123" s="59"/>
      <c r="Q123" s="59"/>
      <c r="R123" s="59"/>
      <c r="S123" s="59"/>
      <c r="T123" s="59"/>
      <c r="U123" s="59"/>
      <c r="V123" s="22"/>
      <c r="W123" s="22"/>
      <c r="X123" s="22"/>
      <c r="Y123" s="22"/>
      <c r="Z123" s="59"/>
    </row>
    <row r="124" spans="1:26" ht="13.8">
      <c r="A124" s="193"/>
      <c r="B124" s="18"/>
      <c r="C124" s="18"/>
      <c r="D124" s="18"/>
      <c r="E124" s="18"/>
      <c r="F124" s="18"/>
      <c r="G124" s="18"/>
      <c r="H124" s="18"/>
      <c r="I124" s="18"/>
      <c r="J124" s="18"/>
      <c r="K124" s="18"/>
      <c r="L124" s="18"/>
      <c r="M124" s="18"/>
      <c r="N124" s="17"/>
    </row>
    <row r="125" spans="1:26" ht="15.75" customHeight="1"/>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21">
    <mergeCell ref="A114:D114"/>
    <mergeCell ref="A92:M92"/>
    <mergeCell ref="A108:M108"/>
    <mergeCell ref="A119:M119"/>
    <mergeCell ref="A39:D39"/>
    <mergeCell ref="A44:M44"/>
    <mergeCell ref="A52:D52"/>
    <mergeCell ref="A57:M57"/>
    <mergeCell ref="A63:D63"/>
    <mergeCell ref="A68:M68"/>
    <mergeCell ref="A81:M81"/>
    <mergeCell ref="A28:D28"/>
    <mergeCell ref="A33:M33"/>
    <mergeCell ref="A76:D76"/>
    <mergeCell ref="A87:D87"/>
    <mergeCell ref="A103:D103"/>
    <mergeCell ref="A1:B1"/>
    <mergeCell ref="A4:D4"/>
    <mergeCell ref="A9:M9"/>
    <mergeCell ref="A15:D15"/>
    <mergeCell ref="A20:M20"/>
  </mergeCells>
  <pageMargins left="0.7" right="0.7" top="0.75" bottom="0.75" header="0" footer="0"/>
  <pageSetup orientation="landscape"/>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BB1000"/>
  <sheetViews>
    <sheetView workbookViewId="0"/>
  </sheetViews>
  <sheetFormatPr defaultColWidth="12.6640625" defaultRowHeight="15" customHeight="1"/>
  <cols>
    <col min="1" max="1" width="10.88671875" customWidth="1"/>
    <col min="3" max="3" width="11" customWidth="1"/>
    <col min="4" max="4" width="54" customWidth="1"/>
    <col min="5" max="5" width="8.44140625" customWidth="1"/>
    <col min="6" max="6" width="7.6640625" customWidth="1"/>
    <col min="7" max="7" width="11.6640625" customWidth="1"/>
    <col min="8" max="8" width="11.109375" customWidth="1"/>
    <col min="9" max="9" width="10.88671875" customWidth="1"/>
    <col min="10" max="10" width="11.44140625" customWidth="1"/>
    <col min="11" max="11" width="2" customWidth="1"/>
    <col min="12" max="23" width="9.44140625" customWidth="1"/>
    <col min="24" max="25" width="11.88671875" customWidth="1"/>
    <col min="28" max="28" width="2.77734375" customWidth="1"/>
    <col min="45" max="45" width="2.44140625" customWidth="1"/>
    <col min="46" max="49" width="25.109375" customWidth="1"/>
    <col min="50" max="50" width="3.33203125" customWidth="1"/>
    <col min="51" max="51" width="47.109375" customWidth="1"/>
    <col min="52" max="52" width="42.88671875" customWidth="1"/>
    <col min="53" max="53" width="1.6640625" customWidth="1"/>
    <col min="54" max="54" width="25.21875" customWidth="1"/>
  </cols>
  <sheetData>
    <row r="1" spans="1:54" ht="15.75" customHeight="1">
      <c r="A1" s="348" t="s">
        <v>267</v>
      </c>
      <c r="B1" s="229"/>
      <c r="C1" s="229"/>
      <c r="D1" s="229"/>
      <c r="E1" s="229"/>
      <c r="F1" s="230"/>
      <c r="G1" s="201" t="s">
        <v>268</v>
      </c>
      <c r="H1" s="202"/>
      <c r="K1" s="63"/>
      <c r="AB1" s="63"/>
      <c r="AR1" s="203" t="s">
        <v>269</v>
      </c>
      <c r="AS1" s="63"/>
      <c r="AT1" s="22"/>
      <c r="AU1" s="22"/>
      <c r="AV1" s="22"/>
      <c r="AW1" s="22"/>
      <c r="AX1" s="63"/>
    </row>
    <row r="2" spans="1:54" ht="13.2">
      <c r="A2" s="64" t="s">
        <v>28</v>
      </c>
      <c r="K2" s="63"/>
      <c r="AB2" s="63"/>
      <c r="AS2" s="63"/>
      <c r="AT2" s="2" t="s">
        <v>270</v>
      </c>
      <c r="AU2" s="2" t="s">
        <v>271</v>
      </c>
      <c r="AX2" s="63"/>
    </row>
    <row r="3" spans="1:54" ht="13.2">
      <c r="A3" s="298" t="s">
        <v>272</v>
      </c>
      <c r="B3" s="229"/>
      <c r="C3" s="229"/>
      <c r="D3" s="230"/>
      <c r="E3" s="298" t="s">
        <v>273</v>
      </c>
      <c r="F3" s="229"/>
      <c r="G3" s="229"/>
      <c r="H3" s="229"/>
      <c r="I3" s="229"/>
      <c r="J3" s="230"/>
      <c r="K3" s="63"/>
      <c r="L3" s="298" t="s">
        <v>274</v>
      </c>
      <c r="M3" s="229"/>
      <c r="N3" s="229"/>
      <c r="O3" s="229"/>
      <c r="P3" s="229"/>
      <c r="Q3" s="229"/>
      <c r="R3" s="229"/>
      <c r="S3" s="229"/>
      <c r="T3" s="229"/>
      <c r="U3" s="229"/>
      <c r="V3" s="229"/>
      <c r="W3" s="229"/>
      <c r="X3" s="229"/>
      <c r="Y3" s="229"/>
      <c r="Z3" s="230"/>
      <c r="AA3" s="67"/>
      <c r="AB3" s="63"/>
      <c r="AC3" s="298" t="s">
        <v>275</v>
      </c>
      <c r="AD3" s="229"/>
      <c r="AE3" s="229"/>
      <c r="AF3" s="229"/>
      <c r="AG3" s="229"/>
      <c r="AH3" s="229"/>
      <c r="AI3" s="229"/>
      <c r="AJ3" s="229"/>
      <c r="AK3" s="229"/>
      <c r="AL3" s="229"/>
      <c r="AM3" s="229"/>
      <c r="AN3" s="229"/>
      <c r="AO3" s="229"/>
      <c r="AP3" s="229"/>
      <c r="AQ3" s="229"/>
      <c r="AR3" s="230"/>
      <c r="AS3" s="204"/>
      <c r="AT3" s="349" t="s">
        <v>276</v>
      </c>
      <c r="AU3" s="229"/>
      <c r="AV3" s="229"/>
      <c r="AW3" s="230"/>
      <c r="AX3" s="205"/>
      <c r="AY3" s="334" t="s">
        <v>277</v>
      </c>
      <c r="AZ3" s="334" t="s">
        <v>278</v>
      </c>
      <c r="BB3" s="6" t="s">
        <v>6</v>
      </c>
    </row>
    <row r="4" spans="1:54" ht="57">
      <c r="A4" s="206" t="s">
        <v>279</v>
      </c>
      <c r="B4" s="206" t="s">
        <v>280</v>
      </c>
      <c r="C4" s="207" t="s">
        <v>281</v>
      </c>
      <c r="D4" s="208" t="s">
        <v>282</v>
      </c>
      <c r="E4" s="209" t="s">
        <v>283</v>
      </c>
      <c r="F4" s="210" t="s">
        <v>284</v>
      </c>
      <c r="G4" s="211" t="s">
        <v>285</v>
      </c>
      <c r="H4" s="212" t="s">
        <v>286</v>
      </c>
      <c r="I4" s="211" t="s">
        <v>287</v>
      </c>
      <c r="J4" s="211" t="s">
        <v>288</v>
      </c>
      <c r="K4" s="213"/>
      <c r="L4" s="214" t="s">
        <v>162</v>
      </c>
      <c r="M4" s="214" t="s">
        <v>163</v>
      </c>
      <c r="N4" s="214" t="s">
        <v>164</v>
      </c>
      <c r="O4" s="214" t="s">
        <v>165</v>
      </c>
      <c r="P4" s="214" t="s">
        <v>166</v>
      </c>
      <c r="Q4" s="214" t="s">
        <v>167</v>
      </c>
      <c r="R4" s="214" t="s">
        <v>168</v>
      </c>
      <c r="S4" s="214" t="s">
        <v>169</v>
      </c>
      <c r="T4" s="214" t="s">
        <v>170</v>
      </c>
      <c r="U4" s="214" t="s">
        <v>171</v>
      </c>
      <c r="V4" s="214" t="s">
        <v>172</v>
      </c>
      <c r="W4" s="214" t="s">
        <v>173</v>
      </c>
      <c r="X4" s="171" t="s">
        <v>289</v>
      </c>
      <c r="Y4" s="171" t="s">
        <v>290</v>
      </c>
      <c r="Z4" s="215" t="s">
        <v>291</v>
      </c>
      <c r="AA4" s="215" t="s">
        <v>292</v>
      </c>
      <c r="AB4" s="213"/>
      <c r="AC4" s="214" t="s">
        <v>162</v>
      </c>
      <c r="AD4" s="214" t="s">
        <v>163</v>
      </c>
      <c r="AE4" s="214" t="s">
        <v>164</v>
      </c>
      <c r="AF4" s="214" t="s">
        <v>165</v>
      </c>
      <c r="AG4" s="214" t="s">
        <v>166</v>
      </c>
      <c r="AH4" s="214" t="s">
        <v>167</v>
      </c>
      <c r="AI4" s="214" t="s">
        <v>168</v>
      </c>
      <c r="AJ4" s="214" t="s">
        <v>169</v>
      </c>
      <c r="AK4" s="214" t="s">
        <v>170</v>
      </c>
      <c r="AL4" s="214" t="s">
        <v>171</v>
      </c>
      <c r="AM4" s="214" t="s">
        <v>172</v>
      </c>
      <c r="AN4" s="214" t="s">
        <v>173</v>
      </c>
      <c r="AO4" s="215" t="s">
        <v>293</v>
      </c>
      <c r="AP4" s="215" t="s">
        <v>294</v>
      </c>
      <c r="AQ4" s="215" t="s">
        <v>295</v>
      </c>
      <c r="AR4" s="215" t="s">
        <v>296</v>
      </c>
      <c r="AS4" s="216"/>
      <c r="AT4" s="217" t="s">
        <v>297</v>
      </c>
      <c r="AU4" s="217" t="s">
        <v>298</v>
      </c>
      <c r="AV4" s="217" t="s">
        <v>299</v>
      </c>
      <c r="AW4" s="217" t="s">
        <v>300</v>
      </c>
      <c r="AX4" s="205"/>
      <c r="AY4" s="336"/>
      <c r="AZ4" s="336"/>
      <c r="BA4" s="41"/>
      <c r="BB4" s="20"/>
    </row>
    <row r="5" spans="1:54" ht="13.2">
      <c r="A5" s="218"/>
      <c r="E5" s="22">
        <v>3</v>
      </c>
      <c r="F5" s="22">
        <v>3</v>
      </c>
      <c r="G5" s="22">
        <v>150</v>
      </c>
      <c r="H5" s="219">
        <f>G5*H1</f>
        <v>0</v>
      </c>
      <c r="I5" s="76">
        <f t="shared" ref="I5:I34" si="0">E5*F5*G5</f>
        <v>1350</v>
      </c>
      <c r="J5" s="219">
        <f>I5*H1</f>
        <v>0</v>
      </c>
      <c r="K5" s="63"/>
      <c r="L5" s="220">
        <v>450</v>
      </c>
      <c r="M5" s="220">
        <v>0</v>
      </c>
      <c r="N5" s="220">
        <v>150</v>
      </c>
      <c r="O5" s="220">
        <v>0</v>
      </c>
      <c r="P5" s="22">
        <v>0</v>
      </c>
      <c r="Q5" s="22"/>
      <c r="R5" s="22"/>
      <c r="S5" s="22"/>
      <c r="T5" s="22"/>
      <c r="U5" s="22"/>
      <c r="V5" s="22"/>
      <c r="W5" s="22"/>
      <c r="X5" s="221">
        <f t="shared" ref="X5:X34" si="1">SUM(L5:W5)</f>
        <v>600</v>
      </c>
      <c r="Y5" s="221">
        <f>X5*H1</f>
        <v>0</v>
      </c>
      <c r="Z5" s="222">
        <f t="shared" ref="Z5:Z34" si="2">(SUM(L5:W5)/I5)</f>
        <v>0.44444444444444442</v>
      </c>
      <c r="AA5" s="221">
        <f t="shared" ref="AA5:AA34" si="3">I5-X5</f>
        <v>750</v>
      </c>
      <c r="AB5" s="63"/>
      <c r="AC5" s="22"/>
      <c r="AD5" s="22"/>
      <c r="AE5" s="22"/>
      <c r="AF5" s="22"/>
      <c r="AG5" s="22"/>
      <c r="AH5" s="76"/>
      <c r="AI5" s="76"/>
      <c r="AJ5" s="22"/>
      <c r="AK5" s="22"/>
      <c r="AL5" s="22"/>
      <c r="AM5" s="22"/>
      <c r="AN5" s="76">
        <v>450</v>
      </c>
      <c r="AO5" s="221">
        <f t="shared" ref="AO5:AO38" si="4">(SUM(AC5:AN5)+X5)</f>
        <v>1050</v>
      </c>
      <c r="AP5" s="223">
        <f>AO5*H1</f>
        <v>0</v>
      </c>
      <c r="AQ5" s="222">
        <f t="shared" ref="AQ5:AQ38" si="5">AO5/I5</f>
        <v>0.77777777777777779</v>
      </c>
      <c r="AR5" s="221">
        <f t="shared" ref="AR5:AR38" si="6">I5-AO5</f>
        <v>300</v>
      </c>
      <c r="AS5" s="63"/>
      <c r="AT5" s="76">
        <f t="shared" ref="AT5:AT54" si="7">AA5*50%</f>
        <v>375</v>
      </c>
      <c r="AU5" s="22"/>
      <c r="AV5" s="22"/>
      <c r="AW5" s="22"/>
      <c r="AX5" s="63"/>
      <c r="AY5" s="96"/>
      <c r="AZ5" s="96"/>
      <c r="BB5" s="24"/>
    </row>
    <row r="6" spans="1:54" ht="13.2">
      <c r="A6" s="2"/>
      <c r="H6" s="219">
        <f>G6*H1</f>
        <v>0</v>
      </c>
      <c r="I6" s="76">
        <f t="shared" si="0"/>
        <v>0</v>
      </c>
      <c r="J6" s="219">
        <f>I6*H1</f>
        <v>0</v>
      </c>
      <c r="K6" s="63"/>
      <c r="L6" s="22"/>
      <c r="M6" s="22"/>
      <c r="N6" s="22"/>
      <c r="O6" s="22"/>
      <c r="P6" s="22"/>
      <c r="Q6" s="22"/>
      <c r="R6" s="22"/>
      <c r="S6" s="22"/>
      <c r="T6" s="22"/>
      <c r="U6" s="22"/>
      <c r="V6" s="22"/>
      <c r="W6" s="22"/>
      <c r="X6" s="221">
        <f t="shared" si="1"/>
        <v>0</v>
      </c>
      <c r="Y6" s="221">
        <f>X6*H1</f>
        <v>0</v>
      </c>
      <c r="Z6" s="224" t="e">
        <f t="shared" si="2"/>
        <v>#DIV/0!</v>
      </c>
      <c r="AA6" s="221">
        <f t="shared" si="3"/>
        <v>0</v>
      </c>
      <c r="AB6" s="63"/>
      <c r="AC6" s="22"/>
      <c r="AD6" s="22"/>
      <c r="AE6" s="22"/>
      <c r="AF6" s="22"/>
      <c r="AG6" s="22"/>
      <c r="AH6" s="22"/>
      <c r="AI6" s="22"/>
      <c r="AJ6" s="22"/>
      <c r="AK6" s="22"/>
      <c r="AL6" s="22"/>
      <c r="AM6" s="22"/>
      <c r="AN6" s="22"/>
      <c r="AO6" s="221">
        <f t="shared" si="4"/>
        <v>0</v>
      </c>
      <c r="AP6" s="223">
        <f>AO6*H1</f>
        <v>0</v>
      </c>
      <c r="AQ6" s="224" t="e">
        <f t="shared" si="5"/>
        <v>#DIV/0!</v>
      </c>
      <c r="AR6" s="221">
        <f t="shared" si="6"/>
        <v>0</v>
      </c>
      <c r="AS6" s="63"/>
      <c r="AT6" s="76">
        <f t="shared" si="7"/>
        <v>0</v>
      </c>
      <c r="AX6" s="63"/>
      <c r="AY6" s="96"/>
      <c r="AZ6" s="96"/>
      <c r="BB6" s="24"/>
    </row>
    <row r="7" spans="1:54" ht="13.2">
      <c r="H7" s="219">
        <f>G7*H1</f>
        <v>0</v>
      </c>
      <c r="I7" s="76">
        <f t="shared" si="0"/>
        <v>0</v>
      </c>
      <c r="J7" s="219">
        <f>I7*H1</f>
        <v>0</v>
      </c>
      <c r="K7" s="63"/>
      <c r="L7" s="22"/>
      <c r="M7" s="22"/>
      <c r="N7" s="22"/>
      <c r="O7" s="22"/>
      <c r="P7" s="22"/>
      <c r="Q7" s="22"/>
      <c r="R7" s="22"/>
      <c r="S7" s="22"/>
      <c r="T7" s="22"/>
      <c r="U7" s="22"/>
      <c r="V7" s="22"/>
      <c r="W7" s="22"/>
      <c r="X7" s="221">
        <f t="shared" si="1"/>
        <v>0</v>
      </c>
      <c r="Y7" s="221">
        <f>X7*H1</f>
        <v>0</v>
      </c>
      <c r="Z7" s="224" t="e">
        <f t="shared" si="2"/>
        <v>#DIV/0!</v>
      </c>
      <c r="AA7" s="221">
        <f t="shared" si="3"/>
        <v>0</v>
      </c>
      <c r="AB7" s="63"/>
      <c r="AC7" s="22"/>
      <c r="AD7" s="22"/>
      <c r="AE7" s="22"/>
      <c r="AF7" s="22"/>
      <c r="AG7" s="22"/>
      <c r="AH7" s="22"/>
      <c r="AI7" s="22"/>
      <c r="AJ7" s="22"/>
      <c r="AK7" s="22"/>
      <c r="AL7" s="22"/>
      <c r="AM7" s="22"/>
      <c r="AN7" s="22"/>
      <c r="AO7" s="221">
        <f t="shared" si="4"/>
        <v>0</v>
      </c>
      <c r="AP7" s="223">
        <f>AO7*H1</f>
        <v>0</v>
      </c>
      <c r="AQ7" s="224" t="e">
        <f t="shared" si="5"/>
        <v>#DIV/0!</v>
      </c>
      <c r="AR7" s="221">
        <f t="shared" si="6"/>
        <v>0</v>
      </c>
      <c r="AS7" s="63"/>
      <c r="AT7" s="76">
        <f t="shared" si="7"/>
        <v>0</v>
      </c>
      <c r="AX7" s="63"/>
      <c r="AY7" s="96"/>
      <c r="AZ7" s="96"/>
      <c r="BB7" s="24"/>
    </row>
    <row r="8" spans="1:54" ht="13.2">
      <c r="A8" s="2"/>
      <c r="H8" s="219">
        <f>G8*H1</f>
        <v>0</v>
      </c>
      <c r="I8" s="76">
        <f t="shared" si="0"/>
        <v>0</v>
      </c>
      <c r="J8" s="219">
        <f>I8*H1</f>
        <v>0</v>
      </c>
      <c r="K8" s="63"/>
      <c r="L8" s="22"/>
      <c r="M8" s="22"/>
      <c r="N8" s="22"/>
      <c r="O8" s="22"/>
      <c r="P8" s="22"/>
      <c r="Q8" s="22"/>
      <c r="R8" s="22"/>
      <c r="S8" s="22"/>
      <c r="T8" s="22"/>
      <c r="U8" s="22"/>
      <c r="V8" s="22"/>
      <c r="W8" s="22"/>
      <c r="X8" s="221">
        <f t="shared" si="1"/>
        <v>0</v>
      </c>
      <c r="Y8" s="221">
        <f>X8*H1</f>
        <v>0</v>
      </c>
      <c r="Z8" s="224" t="e">
        <f t="shared" si="2"/>
        <v>#DIV/0!</v>
      </c>
      <c r="AA8" s="221">
        <f t="shared" si="3"/>
        <v>0</v>
      </c>
      <c r="AB8" s="63"/>
      <c r="AC8" s="22"/>
      <c r="AD8" s="22"/>
      <c r="AE8" s="22"/>
      <c r="AF8" s="22"/>
      <c r="AG8" s="22"/>
      <c r="AH8" s="22"/>
      <c r="AI8" s="22"/>
      <c r="AJ8" s="22"/>
      <c r="AK8" s="22"/>
      <c r="AL8" s="22"/>
      <c r="AM8" s="22"/>
      <c r="AN8" s="22"/>
      <c r="AO8" s="221">
        <f t="shared" si="4"/>
        <v>0</v>
      </c>
      <c r="AP8" s="223">
        <f>AO8*H1</f>
        <v>0</v>
      </c>
      <c r="AQ8" s="224" t="e">
        <f t="shared" si="5"/>
        <v>#DIV/0!</v>
      </c>
      <c r="AR8" s="221">
        <f t="shared" si="6"/>
        <v>0</v>
      </c>
      <c r="AS8" s="63"/>
      <c r="AT8" s="76">
        <f t="shared" si="7"/>
        <v>0</v>
      </c>
      <c r="AU8" s="22"/>
      <c r="AV8" s="22"/>
      <c r="AW8" s="22"/>
      <c r="AX8" s="63"/>
      <c r="AY8" s="96"/>
      <c r="AZ8" s="96"/>
      <c r="BB8" s="24"/>
    </row>
    <row r="9" spans="1:54" ht="13.2">
      <c r="H9" s="219">
        <f>G9*H1</f>
        <v>0</v>
      </c>
      <c r="I9" s="76">
        <f t="shared" si="0"/>
        <v>0</v>
      </c>
      <c r="J9" s="219">
        <f>I9*H1</f>
        <v>0</v>
      </c>
      <c r="K9" s="63"/>
      <c r="L9" s="22"/>
      <c r="M9" s="22"/>
      <c r="N9" s="22"/>
      <c r="O9" s="22"/>
      <c r="P9" s="22"/>
      <c r="Q9" s="22"/>
      <c r="R9" s="22"/>
      <c r="S9" s="22"/>
      <c r="T9" s="22"/>
      <c r="U9" s="22"/>
      <c r="V9" s="22"/>
      <c r="W9" s="22"/>
      <c r="X9" s="221">
        <f t="shared" si="1"/>
        <v>0</v>
      </c>
      <c r="Y9" s="221">
        <f>X9*H5</f>
        <v>0</v>
      </c>
      <c r="Z9" s="224" t="e">
        <f t="shared" si="2"/>
        <v>#DIV/0!</v>
      </c>
      <c r="AA9" s="221">
        <f t="shared" si="3"/>
        <v>0</v>
      </c>
      <c r="AB9" s="63"/>
      <c r="AC9" s="22"/>
      <c r="AD9" s="22"/>
      <c r="AE9" s="22"/>
      <c r="AF9" s="22"/>
      <c r="AG9" s="22"/>
      <c r="AH9" s="22"/>
      <c r="AI9" s="22"/>
      <c r="AJ9" s="22"/>
      <c r="AK9" s="22"/>
      <c r="AL9" s="22"/>
      <c r="AM9" s="22"/>
      <c r="AN9" s="22"/>
      <c r="AO9" s="221">
        <f t="shared" si="4"/>
        <v>0</v>
      </c>
      <c r="AP9" s="223">
        <f>AO9*H1</f>
        <v>0</v>
      </c>
      <c r="AQ9" s="224" t="e">
        <f t="shared" si="5"/>
        <v>#DIV/0!</v>
      </c>
      <c r="AR9" s="221">
        <f t="shared" si="6"/>
        <v>0</v>
      </c>
      <c r="AS9" s="63"/>
      <c r="AT9" s="76">
        <f t="shared" si="7"/>
        <v>0</v>
      </c>
      <c r="AX9" s="63"/>
      <c r="AY9" s="96"/>
      <c r="AZ9" s="96"/>
      <c r="BB9" s="24"/>
    </row>
    <row r="10" spans="1:54" ht="13.2">
      <c r="H10" s="219">
        <f>G10*H1</f>
        <v>0</v>
      </c>
      <c r="I10" s="76">
        <f t="shared" si="0"/>
        <v>0</v>
      </c>
      <c r="J10" s="219">
        <f>I10*H1</f>
        <v>0</v>
      </c>
      <c r="K10" s="63"/>
      <c r="L10" s="22"/>
      <c r="M10" s="22"/>
      <c r="N10" s="22"/>
      <c r="O10" s="22"/>
      <c r="P10" s="22"/>
      <c r="Q10" s="22"/>
      <c r="R10" s="22"/>
      <c r="S10" s="22"/>
      <c r="T10" s="22"/>
      <c r="U10" s="22"/>
      <c r="V10" s="22"/>
      <c r="W10" s="22"/>
      <c r="X10" s="221">
        <f t="shared" si="1"/>
        <v>0</v>
      </c>
      <c r="Y10" s="221">
        <f>X10*H1</f>
        <v>0</v>
      </c>
      <c r="Z10" s="224" t="e">
        <f t="shared" si="2"/>
        <v>#DIV/0!</v>
      </c>
      <c r="AA10" s="221">
        <f t="shared" si="3"/>
        <v>0</v>
      </c>
      <c r="AB10" s="63"/>
      <c r="AC10" s="22"/>
      <c r="AD10" s="22"/>
      <c r="AE10" s="22"/>
      <c r="AF10" s="22"/>
      <c r="AG10" s="22"/>
      <c r="AH10" s="22"/>
      <c r="AI10" s="22"/>
      <c r="AJ10" s="22"/>
      <c r="AK10" s="22"/>
      <c r="AL10" s="22"/>
      <c r="AM10" s="22"/>
      <c r="AN10" s="22"/>
      <c r="AO10" s="221">
        <f t="shared" si="4"/>
        <v>0</v>
      </c>
      <c r="AP10" s="223">
        <f>AO10*H1</f>
        <v>0</v>
      </c>
      <c r="AQ10" s="224" t="e">
        <f t="shared" si="5"/>
        <v>#DIV/0!</v>
      </c>
      <c r="AR10" s="221">
        <f t="shared" si="6"/>
        <v>0</v>
      </c>
      <c r="AS10" s="63"/>
      <c r="AT10" s="76">
        <f t="shared" si="7"/>
        <v>0</v>
      </c>
      <c r="AU10" s="22"/>
      <c r="AV10" s="22"/>
      <c r="AW10" s="22"/>
      <c r="AX10" s="63"/>
      <c r="AY10" s="96"/>
      <c r="AZ10" s="96"/>
      <c r="BB10" s="24"/>
    </row>
    <row r="11" spans="1:54" ht="13.2">
      <c r="H11" s="219">
        <f>G11*H1</f>
        <v>0</v>
      </c>
      <c r="I11" s="76">
        <f t="shared" si="0"/>
        <v>0</v>
      </c>
      <c r="J11" s="219">
        <f>I11*H1</f>
        <v>0</v>
      </c>
      <c r="K11" s="63"/>
      <c r="L11" s="22"/>
      <c r="M11" s="22"/>
      <c r="N11" s="22"/>
      <c r="O11" s="22"/>
      <c r="P11" s="22"/>
      <c r="Q11" s="22"/>
      <c r="R11" s="22"/>
      <c r="S11" s="22"/>
      <c r="T11" s="22"/>
      <c r="U11" s="22"/>
      <c r="V11" s="22"/>
      <c r="W11" s="22"/>
      <c r="X11" s="221">
        <f t="shared" si="1"/>
        <v>0</v>
      </c>
      <c r="Y11" s="221">
        <f>X11*H1</f>
        <v>0</v>
      </c>
      <c r="Z11" s="224" t="e">
        <f t="shared" si="2"/>
        <v>#DIV/0!</v>
      </c>
      <c r="AA11" s="221">
        <f t="shared" si="3"/>
        <v>0</v>
      </c>
      <c r="AB11" s="63"/>
      <c r="AC11" s="22"/>
      <c r="AD11" s="22"/>
      <c r="AE11" s="22"/>
      <c r="AF11" s="22"/>
      <c r="AG11" s="22"/>
      <c r="AH11" s="22"/>
      <c r="AI11" s="22"/>
      <c r="AJ11" s="22"/>
      <c r="AK11" s="22"/>
      <c r="AL11" s="22"/>
      <c r="AM11" s="22"/>
      <c r="AN11" s="22"/>
      <c r="AO11" s="221">
        <f t="shared" si="4"/>
        <v>0</v>
      </c>
      <c r="AP11" s="223">
        <f>AO11*H1</f>
        <v>0</v>
      </c>
      <c r="AQ11" s="224" t="e">
        <f t="shared" si="5"/>
        <v>#DIV/0!</v>
      </c>
      <c r="AR11" s="221">
        <f t="shared" si="6"/>
        <v>0</v>
      </c>
      <c r="AS11" s="63"/>
      <c r="AT11" s="76">
        <f t="shared" si="7"/>
        <v>0</v>
      </c>
      <c r="AX11" s="63"/>
      <c r="AY11" s="96"/>
      <c r="AZ11" s="96"/>
      <c r="BB11" s="24"/>
    </row>
    <row r="12" spans="1:54" ht="13.2">
      <c r="H12" s="219">
        <f>G12*H1</f>
        <v>0</v>
      </c>
      <c r="I12" s="76">
        <f t="shared" si="0"/>
        <v>0</v>
      </c>
      <c r="J12" s="219">
        <f>I12*H1</f>
        <v>0</v>
      </c>
      <c r="K12" s="63"/>
      <c r="L12" s="22"/>
      <c r="M12" s="22"/>
      <c r="N12" s="22"/>
      <c r="O12" s="22"/>
      <c r="P12" s="22"/>
      <c r="Q12" s="22"/>
      <c r="R12" s="22"/>
      <c r="S12" s="22"/>
      <c r="T12" s="22"/>
      <c r="U12" s="22"/>
      <c r="V12" s="22"/>
      <c r="W12" s="22"/>
      <c r="X12" s="221">
        <f t="shared" si="1"/>
        <v>0</v>
      </c>
      <c r="Y12" s="221">
        <f>X12*H1</f>
        <v>0</v>
      </c>
      <c r="Z12" s="224" t="e">
        <f t="shared" si="2"/>
        <v>#DIV/0!</v>
      </c>
      <c r="AA12" s="221">
        <f t="shared" si="3"/>
        <v>0</v>
      </c>
      <c r="AB12" s="63"/>
      <c r="AC12" s="22"/>
      <c r="AD12" s="22"/>
      <c r="AE12" s="22"/>
      <c r="AF12" s="22"/>
      <c r="AG12" s="22"/>
      <c r="AH12" s="22"/>
      <c r="AI12" s="22"/>
      <c r="AJ12" s="22"/>
      <c r="AK12" s="22"/>
      <c r="AL12" s="22"/>
      <c r="AM12" s="22"/>
      <c r="AN12" s="22"/>
      <c r="AO12" s="221">
        <f t="shared" si="4"/>
        <v>0</v>
      </c>
      <c r="AP12" s="223">
        <f>AO12*H1</f>
        <v>0</v>
      </c>
      <c r="AQ12" s="224" t="e">
        <f t="shared" si="5"/>
        <v>#DIV/0!</v>
      </c>
      <c r="AR12" s="221">
        <f t="shared" si="6"/>
        <v>0</v>
      </c>
      <c r="AS12" s="63"/>
      <c r="AT12" s="76">
        <f t="shared" si="7"/>
        <v>0</v>
      </c>
      <c r="AX12" s="63"/>
      <c r="AY12" s="96"/>
      <c r="AZ12" s="96"/>
      <c r="BB12" s="24"/>
    </row>
    <row r="13" spans="1:54" ht="13.2">
      <c r="H13" s="219">
        <f>G13*H1</f>
        <v>0</v>
      </c>
      <c r="I13" s="76">
        <f t="shared" si="0"/>
        <v>0</v>
      </c>
      <c r="J13" s="219">
        <f>I13*H1</f>
        <v>0</v>
      </c>
      <c r="K13" s="63"/>
      <c r="L13" s="22"/>
      <c r="M13" s="22"/>
      <c r="N13" s="22"/>
      <c r="O13" s="22"/>
      <c r="P13" s="22"/>
      <c r="Q13" s="22"/>
      <c r="R13" s="22"/>
      <c r="S13" s="22"/>
      <c r="T13" s="22"/>
      <c r="U13" s="22"/>
      <c r="V13" s="22"/>
      <c r="W13" s="22"/>
      <c r="X13" s="221">
        <f t="shared" si="1"/>
        <v>0</v>
      </c>
      <c r="Y13" s="221">
        <f>X13*H1</f>
        <v>0</v>
      </c>
      <c r="Z13" s="224" t="e">
        <f t="shared" si="2"/>
        <v>#DIV/0!</v>
      </c>
      <c r="AA13" s="221">
        <f t="shared" si="3"/>
        <v>0</v>
      </c>
      <c r="AB13" s="63"/>
      <c r="AC13" s="22"/>
      <c r="AD13" s="22"/>
      <c r="AE13" s="22"/>
      <c r="AF13" s="22"/>
      <c r="AG13" s="22"/>
      <c r="AH13" s="22"/>
      <c r="AI13" s="22"/>
      <c r="AJ13" s="22"/>
      <c r="AK13" s="22"/>
      <c r="AL13" s="22"/>
      <c r="AM13" s="22"/>
      <c r="AN13" s="22"/>
      <c r="AO13" s="221">
        <f t="shared" si="4"/>
        <v>0</v>
      </c>
      <c r="AP13" s="223">
        <f>AO13*H1</f>
        <v>0</v>
      </c>
      <c r="AQ13" s="224" t="e">
        <f t="shared" si="5"/>
        <v>#DIV/0!</v>
      </c>
      <c r="AR13" s="221">
        <f t="shared" si="6"/>
        <v>0</v>
      </c>
      <c r="AS13" s="63"/>
      <c r="AT13" s="76">
        <f t="shared" si="7"/>
        <v>0</v>
      </c>
      <c r="AX13" s="63"/>
      <c r="AY13" s="96"/>
      <c r="AZ13" s="96"/>
      <c r="BB13" s="24"/>
    </row>
    <row r="14" spans="1:54" ht="13.2">
      <c r="H14" s="219">
        <f>G14*H1</f>
        <v>0</v>
      </c>
      <c r="I14" s="76">
        <f t="shared" si="0"/>
        <v>0</v>
      </c>
      <c r="J14" s="219">
        <f>I14*H1</f>
        <v>0</v>
      </c>
      <c r="K14" s="63"/>
      <c r="L14" s="22"/>
      <c r="M14" s="22"/>
      <c r="N14" s="22"/>
      <c r="O14" s="22"/>
      <c r="P14" s="22"/>
      <c r="Q14" s="22"/>
      <c r="R14" s="22"/>
      <c r="S14" s="22"/>
      <c r="T14" s="22"/>
      <c r="U14" s="22"/>
      <c r="V14" s="22"/>
      <c r="W14" s="22"/>
      <c r="X14" s="221">
        <f t="shared" si="1"/>
        <v>0</v>
      </c>
      <c r="Y14" s="221">
        <f>X14*H1</f>
        <v>0</v>
      </c>
      <c r="Z14" s="224" t="e">
        <f t="shared" si="2"/>
        <v>#DIV/0!</v>
      </c>
      <c r="AA14" s="221">
        <f t="shared" si="3"/>
        <v>0</v>
      </c>
      <c r="AB14" s="63"/>
      <c r="AC14" s="22"/>
      <c r="AD14" s="22"/>
      <c r="AE14" s="22"/>
      <c r="AF14" s="22"/>
      <c r="AG14" s="22"/>
      <c r="AH14" s="22"/>
      <c r="AI14" s="22"/>
      <c r="AJ14" s="22"/>
      <c r="AK14" s="22"/>
      <c r="AL14" s="22"/>
      <c r="AM14" s="22"/>
      <c r="AN14" s="22"/>
      <c r="AO14" s="221">
        <f t="shared" si="4"/>
        <v>0</v>
      </c>
      <c r="AP14" s="223">
        <f>AO14*H1</f>
        <v>0</v>
      </c>
      <c r="AQ14" s="224" t="e">
        <f t="shared" si="5"/>
        <v>#DIV/0!</v>
      </c>
      <c r="AR14" s="221">
        <f t="shared" si="6"/>
        <v>0</v>
      </c>
      <c r="AS14" s="63"/>
      <c r="AT14" s="76">
        <f t="shared" si="7"/>
        <v>0</v>
      </c>
      <c r="AU14" s="22"/>
      <c r="AV14" s="22"/>
      <c r="AW14" s="22"/>
      <c r="AX14" s="63"/>
      <c r="AY14" s="96"/>
      <c r="AZ14" s="96"/>
      <c r="BB14" s="24"/>
    </row>
    <row r="15" spans="1:54" ht="13.2">
      <c r="H15" s="219">
        <f>G15*H1</f>
        <v>0</v>
      </c>
      <c r="I15" s="76">
        <f t="shared" si="0"/>
        <v>0</v>
      </c>
      <c r="J15" s="219">
        <f>I15*H1</f>
        <v>0</v>
      </c>
      <c r="K15" s="63"/>
      <c r="L15" s="22"/>
      <c r="M15" s="22"/>
      <c r="N15" s="22"/>
      <c r="O15" s="22"/>
      <c r="P15" s="22"/>
      <c r="Q15" s="22"/>
      <c r="R15" s="22"/>
      <c r="S15" s="22"/>
      <c r="T15" s="22"/>
      <c r="U15" s="22"/>
      <c r="V15" s="22"/>
      <c r="W15" s="22"/>
      <c r="X15" s="221">
        <f t="shared" si="1"/>
        <v>0</v>
      </c>
      <c r="Y15" s="221">
        <f>X15*H1</f>
        <v>0</v>
      </c>
      <c r="Z15" s="224" t="e">
        <f t="shared" si="2"/>
        <v>#DIV/0!</v>
      </c>
      <c r="AA15" s="221">
        <f t="shared" si="3"/>
        <v>0</v>
      </c>
      <c r="AB15" s="63"/>
      <c r="AC15" s="22"/>
      <c r="AD15" s="22"/>
      <c r="AE15" s="22"/>
      <c r="AF15" s="22"/>
      <c r="AG15" s="22"/>
      <c r="AH15" s="22"/>
      <c r="AI15" s="22"/>
      <c r="AJ15" s="22"/>
      <c r="AK15" s="22"/>
      <c r="AL15" s="22"/>
      <c r="AM15" s="22"/>
      <c r="AN15" s="22"/>
      <c r="AO15" s="221">
        <f t="shared" si="4"/>
        <v>0</v>
      </c>
      <c r="AP15" s="223">
        <f>AO15*H1</f>
        <v>0</v>
      </c>
      <c r="AQ15" s="224" t="e">
        <f t="shared" si="5"/>
        <v>#DIV/0!</v>
      </c>
      <c r="AR15" s="221">
        <f t="shared" si="6"/>
        <v>0</v>
      </c>
      <c r="AS15" s="63"/>
      <c r="AT15" s="76">
        <f t="shared" si="7"/>
        <v>0</v>
      </c>
      <c r="AX15" s="63"/>
      <c r="AY15" s="96"/>
      <c r="AZ15" s="96"/>
      <c r="BB15" s="24"/>
    </row>
    <row r="16" spans="1:54" ht="13.2">
      <c r="H16" s="219">
        <f>G16*H1</f>
        <v>0</v>
      </c>
      <c r="I16" s="76">
        <f t="shared" si="0"/>
        <v>0</v>
      </c>
      <c r="J16" s="219">
        <f>I16*H1</f>
        <v>0</v>
      </c>
      <c r="K16" s="63"/>
      <c r="L16" s="22"/>
      <c r="M16" s="22"/>
      <c r="N16" s="22"/>
      <c r="O16" s="22"/>
      <c r="P16" s="22"/>
      <c r="Q16" s="22"/>
      <c r="R16" s="22"/>
      <c r="S16" s="22"/>
      <c r="T16" s="22"/>
      <c r="U16" s="22"/>
      <c r="V16" s="22"/>
      <c r="W16" s="22"/>
      <c r="X16" s="221">
        <f t="shared" si="1"/>
        <v>0</v>
      </c>
      <c r="Y16" s="221">
        <f>X16*H1</f>
        <v>0</v>
      </c>
      <c r="Z16" s="224" t="e">
        <f t="shared" si="2"/>
        <v>#DIV/0!</v>
      </c>
      <c r="AA16" s="221">
        <f t="shared" si="3"/>
        <v>0</v>
      </c>
      <c r="AB16" s="63"/>
      <c r="AC16" s="22"/>
      <c r="AD16" s="22"/>
      <c r="AE16" s="22"/>
      <c r="AF16" s="22"/>
      <c r="AG16" s="22"/>
      <c r="AH16" s="22"/>
      <c r="AI16" s="22"/>
      <c r="AJ16" s="22"/>
      <c r="AK16" s="22"/>
      <c r="AL16" s="22"/>
      <c r="AM16" s="22"/>
      <c r="AN16" s="22"/>
      <c r="AO16" s="221">
        <f t="shared" si="4"/>
        <v>0</v>
      </c>
      <c r="AP16" s="223">
        <f>AO16*H1</f>
        <v>0</v>
      </c>
      <c r="AQ16" s="224" t="e">
        <f t="shared" si="5"/>
        <v>#DIV/0!</v>
      </c>
      <c r="AR16" s="221">
        <f t="shared" si="6"/>
        <v>0</v>
      </c>
      <c r="AS16" s="63"/>
      <c r="AT16" s="76">
        <f t="shared" si="7"/>
        <v>0</v>
      </c>
      <c r="AX16" s="63"/>
      <c r="AY16" s="96"/>
      <c r="AZ16" s="96"/>
      <c r="BB16" s="24"/>
    </row>
    <row r="17" spans="8:54" ht="13.2">
      <c r="H17" s="219">
        <f>G17*H1</f>
        <v>0</v>
      </c>
      <c r="I17" s="76">
        <f t="shared" si="0"/>
        <v>0</v>
      </c>
      <c r="J17" s="219">
        <f>I17*H12</f>
        <v>0</v>
      </c>
      <c r="K17" s="63"/>
      <c r="L17" s="22"/>
      <c r="M17" s="22"/>
      <c r="N17" s="22"/>
      <c r="O17" s="22"/>
      <c r="P17" s="22"/>
      <c r="Q17" s="22"/>
      <c r="R17" s="22"/>
      <c r="S17" s="22"/>
      <c r="T17" s="22"/>
      <c r="U17" s="22"/>
      <c r="V17" s="22"/>
      <c r="W17" s="22"/>
      <c r="X17" s="221">
        <f t="shared" si="1"/>
        <v>0</v>
      </c>
      <c r="Y17" s="221">
        <f>X17*H1</f>
        <v>0</v>
      </c>
      <c r="Z17" s="224" t="e">
        <f t="shared" si="2"/>
        <v>#DIV/0!</v>
      </c>
      <c r="AA17" s="221">
        <f t="shared" si="3"/>
        <v>0</v>
      </c>
      <c r="AB17" s="63"/>
      <c r="AC17" s="22"/>
      <c r="AD17" s="22"/>
      <c r="AE17" s="22"/>
      <c r="AF17" s="22"/>
      <c r="AG17" s="22"/>
      <c r="AH17" s="22"/>
      <c r="AI17" s="22"/>
      <c r="AJ17" s="22"/>
      <c r="AK17" s="22"/>
      <c r="AL17" s="22"/>
      <c r="AM17" s="22"/>
      <c r="AN17" s="22"/>
      <c r="AO17" s="221">
        <f t="shared" si="4"/>
        <v>0</v>
      </c>
      <c r="AP17" s="223">
        <f>AO17*H1</f>
        <v>0</v>
      </c>
      <c r="AQ17" s="224" t="e">
        <f t="shared" si="5"/>
        <v>#DIV/0!</v>
      </c>
      <c r="AR17" s="221">
        <f t="shared" si="6"/>
        <v>0</v>
      </c>
      <c r="AS17" s="63"/>
      <c r="AT17" s="76">
        <f t="shared" si="7"/>
        <v>0</v>
      </c>
      <c r="AX17" s="63"/>
      <c r="AY17" s="96"/>
      <c r="AZ17" s="96"/>
      <c r="BB17" s="24"/>
    </row>
    <row r="18" spans="8:54" ht="13.2">
      <c r="H18" s="219">
        <f>G18*H1</f>
        <v>0</v>
      </c>
      <c r="I18" s="76">
        <f t="shared" si="0"/>
        <v>0</v>
      </c>
      <c r="J18" s="219">
        <f>I18*H1</f>
        <v>0</v>
      </c>
      <c r="K18" s="63"/>
      <c r="L18" s="22"/>
      <c r="M18" s="22"/>
      <c r="N18" s="22"/>
      <c r="O18" s="22"/>
      <c r="P18" s="22"/>
      <c r="Q18" s="22"/>
      <c r="R18" s="22"/>
      <c r="S18" s="22"/>
      <c r="T18" s="22"/>
      <c r="U18" s="22"/>
      <c r="V18" s="22"/>
      <c r="W18" s="22"/>
      <c r="X18" s="221">
        <f t="shared" si="1"/>
        <v>0</v>
      </c>
      <c r="Y18" s="221">
        <f>X18*H1</f>
        <v>0</v>
      </c>
      <c r="Z18" s="224" t="e">
        <f t="shared" si="2"/>
        <v>#DIV/0!</v>
      </c>
      <c r="AA18" s="221">
        <f t="shared" si="3"/>
        <v>0</v>
      </c>
      <c r="AB18" s="63"/>
      <c r="AC18" s="22"/>
      <c r="AD18" s="22"/>
      <c r="AE18" s="22"/>
      <c r="AF18" s="22"/>
      <c r="AG18" s="22"/>
      <c r="AH18" s="22"/>
      <c r="AI18" s="22"/>
      <c r="AJ18" s="22"/>
      <c r="AK18" s="22"/>
      <c r="AL18" s="22"/>
      <c r="AM18" s="22"/>
      <c r="AN18" s="22"/>
      <c r="AO18" s="221">
        <f t="shared" si="4"/>
        <v>0</v>
      </c>
      <c r="AP18" s="223">
        <f>AO18*H1</f>
        <v>0</v>
      </c>
      <c r="AQ18" s="224" t="e">
        <f t="shared" si="5"/>
        <v>#DIV/0!</v>
      </c>
      <c r="AR18" s="221">
        <f t="shared" si="6"/>
        <v>0</v>
      </c>
      <c r="AS18" s="63"/>
      <c r="AT18" s="76">
        <f t="shared" si="7"/>
        <v>0</v>
      </c>
      <c r="AX18" s="63"/>
      <c r="AY18" s="96"/>
      <c r="AZ18" s="96"/>
      <c r="BB18" s="24"/>
    </row>
    <row r="19" spans="8:54" ht="13.2">
      <c r="H19" s="219">
        <f>G19*H1</f>
        <v>0</v>
      </c>
      <c r="I19" s="76">
        <f t="shared" si="0"/>
        <v>0</v>
      </c>
      <c r="J19" s="219">
        <f>I19*H1</f>
        <v>0</v>
      </c>
      <c r="K19" s="63"/>
      <c r="L19" s="22"/>
      <c r="M19" s="22"/>
      <c r="N19" s="22"/>
      <c r="O19" s="22"/>
      <c r="P19" s="22"/>
      <c r="Q19" s="22"/>
      <c r="R19" s="22"/>
      <c r="S19" s="22"/>
      <c r="T19" s="22"/>
      <c r="U19" s="22"/>
      <c r="V19" s="22"/>
      <c r="W19" s="22"/>
      <c r="X19" s="221">
        <f t="shared" si="1"/>
        <v>0</v>
      </c>
      <c r="Y19" s="221">
        <f>X19*H1</f>
        <v>0</v>
      </c>
      <c r="Z19" s="224" t="e">
        <f t="shared" si="2"/>
        <v>#DIV/0!</v>
      </c>
      <c r="AA19" s="221">
        <f t="shared" si="3"/>
        <v>0</v>
      </c>
      <c r="AB19" s="63"/>
      <c r="AC19" s="22"/>
      <c r="AD19" s="22"/>
      <c r="AE19" s="22"/>
      <c r="AF19" s="22"/>
      <c r="AG19" s="22"/>
      <c r="AH19" s="22"/>
      <c r="AI19" s="22"/>
      <c r="AJ19" s="22"/>
      <c r="AK19" s="22"/>
      <c r="AL19" s="22"/>
      <c r="AM19" s="22"/>
      <c r="AN19" s="22"/>
      <c r="AO19" s="221">
        <f t="shared" si="4"/>
        <v>0</v>
      </c>
      <c r="AP19" s="223">
        <f>AO19*H1</f>
        <v>0</v>
      </c>
      <c r="AQ19" s="224" t="e">
        <f t="shared" si="5"/>
        <v>#DIV/0!</v>
      </c>
      <c r="AR19" s="221">
        <f t="shared" si="6"/>
        <v>0</v>
      </c>
      <c r="AS19" s="63"/>
      <c r="AT19" s="76">
        <f t="shared" si="7"/>
        <v>0</v>
      </c>
      <c r="AX19" s="63"/>
      <c r="AY19" s="96"/>
      <c r="AZ19" s="96"/>
      <c r="BB19" s="24"/>
    </row>
    <row r="20" spans="8:54" ht="13.2">
      <c r="H20" s="219">
        <f>G20*H1</f>
        <v>0</v>
      </c>
      <c r="I20" s="76">
        <f t="shared" si="0"/>
        <v>0</v>
      </c>
      <c r="J20" s="219">
        <f>I20*H1</f>
        <v>0</v>
      </c>
      <c r="K20" s="63"/>
      <c r="L20" s="22"/>
      <c r="M20" s="22"/>
      <c r="N20" s="22"/>
      <c r="O20" s="22"/>
      <c r="P20" s="22"/>
      <c r="Q20" s="22"/>
      <c r="R20" s="22"/>
      <c r="S20" s="22"/>
      <c r="T20" s="22"/>
      <c r="U20" s="22"/>
      <c r="V20" s="22"/>
      <c r="W20" s="22"/>
      <c r="X20" s="221">
        <f t="shared" si="1"/>
        <v>0</v>
      </c>
      <c r="Y20" s="221">
        <f>X20*H1</f>
        <v>0</v>
      </c>
      <c r="Z20" s="224" t="e">
        <f t="shared" si="2"/>
        <v>#DIV/0!</v>
      </c>
      <c r="AA20" s="221">
        <f t="shared" si="3"/>
        <v>0</v>
      </c>
      <c r="AB20" s="63"/>
      <c r="AC20" s="22"/>
      <c r="AD20" s="22"/>
      <c r="AE20" s="22"/>
      <c r="AF20" s="22"/>
      <c r="AG20" s="22"/>
      <c r="AH20" s="22"/>
      <c r="AI20" s="22"/>
      <c r="AJ20" s="22"/>
      <c r="AK20" s="22"/>
      <c r="AL20" s="22"/>
      <c r="AM20" s="22"/>
      <c r="AN20" s="22"/>
      <c r="AO20" s="221">
        <f t="shared" si="4"/>
        <v>0</v>
      </c>
      <c r="AP20" s="223">
        <f>AO20*H1</f>
        <v>0</v>
      </c>
      <c r="AQ20" s="224" t="e">
        <f t="shared" si="5"/>
        <v>#DIV/0!</v>
      </c>
      <c r="AR20" s="221">
        <f t="shared" si="6"/>
        <v>0</v>
      </c>
      <c r="AS20" s="63"/>
      <c r="AT20" s="76">
        <f t="shared" si="7"/>
        <v>0</v>
      </c>
      <c r="AX20" s="63"/>
      <c r="AY20" s="96"/>
      <c r="AZ20" s="96"/>
      <c r="BB20" s="24"/>
    </row>
    <row r="21" spans="8:54" ht="13.2">
      <c r="H21" s="219">
        <f>G21*H1</f>
        <v>0</v>
      </c>
      <c r="I21" s="76">
        <f t="shared" si="0"/>
        <v>0</v>
      </c>
      <c r="J21" s="219">
        <f>I21*H1</f>
        <v>0</v>
      </c>
      <c r="K21" s="63"/>
      <c r="L21" s="22"/>
      <c r="M21" s="22"/>
      <c r="N21" s="22"/>
      <c r="O21" s="22"/>
      <c r="P21" s="22"/>
      <c r="Q21" s="22"/>
      <c r="R21" s="22"/>
      <c r="S21" s="22"/>
      <c r="T21" s="22"/>
      <c r="U21" s="22"/>
      <c r="V21" s="22"/>
      <c r="W21" s="22"/>
      <c r="X21" s="221">
        <f t="shared" si="1"/>
        <v>0</v>
      </c>
      <c r="Y21" s="221">
        <f>X21*H1</f>
        <v>0</v>
      </c>
      <c r="Z21" s="224" t="e">
        <f t="shared" si="2"/>
        <v>#DIV/0!</v>
      </c>
      <c r="AA21" s="221">
        <f t="shared" si="3"/>
        <v>0</v>
      </c>
      <c r="AB21" s="63"/>
      <c r="AC21" s="22"/>
      <c r="AD21" s="22"/>
      <c r="AE21" s="22"/>
      <c r="AF21" s="22"/>
      <c r="AG21" s="22"/>
      <c r="AH21" s="22"/>
      <c r="AI21" s="22"/>
      <c r="AJ21" s="22"/>
      <c r="AK21" s="22"/>
      <c r="AL21" s="22"/>
      <c r="AM21" s="22"/>
      <c r="AN21" s="22"/>
      <c r="AO21" s="221">
        <f t="shared" si="4"/>
        <v>0</v>
      </c>
      <c r="AP21" s="223">
        <f>AO21*H1</f>
        <v>0</v>
      </c>
      <c r="AQ21" s="224" t="e">
        <f t="shared" si="5"/>
        <v>#DIV/0!</v>
      </c>
      <c r="AR21" s="221">
        <f t="shared" si="6"/>
        <v>0</v>
      </c>
      <c r="AS21" s="63"/>
      <c r="AT21" s="76">
        <f t="shared" si="7"/>
        <v>0</v>
      </c>
      <c r="AX21" s="63"/>
      <c r="AY21" s="96"/>
      <c r="AZ21" s="96"/>
      <c r="BB21" s="24"/>
    </row>
    <row r="22" spans="8:54" ht="13.2">
      <c r="H22" s="219">
        <f>G22*H1</f>
        <v>0</v>
      </c>
      <c r="I22" s="76">
        <f t="shared" si="0"/>
        <v>0</v>
      </c>
      <c r="J22" s="219">
        <f>I22*H1</f>
        <v>0</v>
      </c>
      <c r="K22" s="63"/>
      <c r="L22" s="22"/>
      <c r="M22" s="22"/>
      <c r="N22" s="22"/>
      <c r="O22" s="22"/>
      <c r="P22" s="22"/>
      <c r="Q22" s="22"/>
      <c r="R22" s="22"/>
      <c r="S22" s="22"/>
      <c r="T22" s="22"/>
      <c r="U22" s="22"/>
      <c r="V22" s="22"/>
      <c r="W22" s="22"/>
      <c r="X22" s="221">
        <f t="shared" si="1"/>
        <v>0</v>
      </c>
      <c r="Y22" s="221">
        <f>X22*H1</f>
        <v>0</v>
      </c>
      <c r="Z22" s="224" t="e">
        <f t="shared" si="2"/>
        <v>#DIV/0!</v>
      </c>
      <c r="AA22" s="221">
        <f t="shared" si="3"/>
        <v>0</v>
      </c>
      <c r="AB22" s="63"/>
      <c r="AC22" s="22"/>
      <c r="AD22" s="22"/>
      <c r="AE22" s="22"/>
      <c r="AF22" s="22"/>
      <c r="AG22" s="22"/>
      <c r="AH22" s="22"/>
      <c r="AI22" s="22"/>
      <c r="AJ22" s="22"/>
      <c r="AK22" s="22"/>
      <c r="AL22" s="22"/>
      <c r="AM22" s="22"/>
      <c r="AN22" s="22"/>
      <c r="AO22" s="221">
        <f t="shared" si="4"/>
        <v>0</v>
      </c>
      <c r="AP22" s="223">
        <f>AO22*H1</f>
        <v>0</v>
      </c>
      <c r="AQ22" s="224" t="e">
        <f t="shared" si="5"/>
        <v>#DIV/0!</v>
      </c>
      <c r="AR22" s="221">
        <f t="shared" si="6"/>
        <v>0</v>
      </c>
      <c r="AS22" s="63"/>
      <c r="AT22" s="76">
        <f t="shared" si="7"/>
        <v>0</v>
      </c>
      <c r="AX22" s="63"/>
      <c r="AY22" s="96"/>
      <c r="AZ22" s="96"/>
      <c r="BB22" s="24"/>
    </row>
    <row r="23" spans="8:54" ht="13.2">
      <c r="H23" s="219">
        <f>G23*H1</f>
        <v>0</v>
      </c>
      <c r="I23" s="76">
        <f t="shared" si="0"/>
        <v>0</v>
      </c>
      <c r="J23" s="219">
        <f>I23*H1</f>
        <v>0</v>
      </c>
      <c r="K23" s="63"/>
      <c r="L23" s="22"/>
      <c r="M23" s="22"/>
      <c r="N23" s="22"/>
      <c r="O23" s="22"/>
      <c r="P23" s="22"/>
      <c r="Q23" s="22"/>
      <c r="R23" s="22"/>
      <c r="S23" s="22"/>
      <c r="T23" s="22"/>
      <c r="U23" s="22"/>
      <c r="V23" s="22"/>
      <c r="W23" s="22"/>
      <c r="X23" s="221">
        <f t="shared" si="1"/>
        <v>0</v>
      </c>
      <c r="Y23" s="221">
        <f>X23*H1</f>
        <v>0</v>
      </c>
      <c r="Z23" s="224" t="e">
        <f t="shared" si="2"/>
        <v>#DIV/0!</v>
      </c>
      <c r="AA23" s="221">
        <f t="shared" si="3"/>
        <v>0</v>
      </c>
      <c r="AB23" s="63"/>
      <c r="AC23" s="22"/>
      <c r="AD23" s="22"/>
      <c r="AE23" s="22"/>
      <c r="AF23" s="22"/>
      <c r="AG23" s="22"/>
      <c r="AH23" s="22"/>
      <c r="AI23" s="22"/>
      <c r="AJ23" s="22"/>
      <c r="AK23" s="22"/>
      <c r="AL23" s="22"/>
      <c r="AM23" s="22"/>
      <c r="AN23" s="22"/>
      <c r="AO23" s="221">
        <f t="shared" si="4"/>
        <v>0</v>
      </c>
      <c r="AP23" s="223">
        <f>AO23*H1</f>
        <v>0</v>
      </c>
      <c r="AQ23" s="224" t="e">
        <f t="shared" si="5"/>
        <v>#DIV/0!</v>
      </c>
      <c r="AR23" s="221">
        <f t="shared" si="6"/>
        <v>0</v>
      </c>
      <c r="AS23" s="63"/>
      <c r="AT23" s="76">
        <f t="shared" si="7"/>
        <v>0</v>
      </c>
      <c r="AX23" s="63"/>
      <c r="AY23" s="96"/>
      <c r="AZ23" s="96"/>
      <c r="BB23" s="24"/>
    </row>
    <row r="24" spans="8:54" ht="13.2">
      <c r="H24" s="219">
        <f>G24*H1</f>
        <v>0</v>
      </c>
      <c r="I24" s="76">
        <f t="shared" si="0"/>
        <v>0</v>
      </c>
      <c r="J24" s="219">
        <f>I24*H1</f>
        <v>0</v>
      </c>
      <c r="K24" s="63"/>
      <c r="L24" s="22"/>
      <c r="M24" s="22"/>
      <c r="N24" s="22"/>
      <c r="O24" s="22"/>
      <c r="P24" s="22"/>
      <c r="Q24" s="22"/>
      <c r="R24" s="22"/>
      <c r="S24" s="22"/>
      <c r="T24" s="22"/>
      <c r="U24" s="22"/>
      <c r="V24" s="22"/>
      <c r="W24" s="22"/>
      <c r="X24" s="221">
        <f t="shared" si="1"/>
        <v>0</v>
      </c>
      <c r="Y24" s="221">
        <f>X24*H1</f>
        <v>0</v>
      </c>
      <c r="Z24" s="224" t="e">
        <f t="shared" si="2"/>
        <v>#DIV/0!</v>
      </c>
      <c r="AA24" s="221">
        <f t="shared" si="3"/>
        <v>0</v>
      </c>
      <c r="AB24" s="63"/>
      <c r="AC24" s="22"/>
      <c r="AD24" s="22"/>
      <c r="AE24" s="22"/>
      <c r="AF24" s="22"/>
      <c r="AG24" s="22"/>
      <c r="AH24" s="22"/>
      <c r="AI24" s="22"/>
      <c r="AJ24" s="22"/>
      <c r="AK24" s="22"/>
      <c r="AL24" s="22"/>
      <c r="AM24" s="22"/>
      <c r="AN24" s="22"/>
      <c r="AO24" s="221">
        <f t="shared" si="4"/>
        <v>0</v>
      </c>
      <c r="AP24" s="223">
        <f>AO24*H1</f>
        <v>0</v>
      </c>
      <c r="AQ24" s="224" t="e">
        <f t="shared" si="5"/>
        <v>#DIV/0!</v>
      </c>
      <c r="AR24" s="221">
        <f t="shared" si="6"/>
        <v>0</v>
      </c>
      <c r="AS24" s="63"/>
      <c r="AT24" s="76">
        <f t="shared" si="7"/>
        <v>0</v>
      </c>
      <c r="AX24" s="63"/>
      <c r="AY24" s="96"/>
      <c r="AZ24" s="96"/>
      <c r="BB24" s="24"/>
    </row>
    <row r="25" spans="8:54" ht="13.2">
      <c r="H25" s="219">
        <f>G25*H1</f>
        <v>0</v>
      </c>
      <c r="I25" s="76">
        <f t="shared" si="0"/>
        <v>0</v>
      </c>
      <c r="J25" s="219">
        <f>I25*H1</f>
        <v>0</v>
      </c>
      <c r="K25" s="63"/>
      <c r="L25" s="22"/>
      <c r="M25" s="22"/>
      <c r="N25" s="22"/>
      <c r="O25" s="22"/>
      <c r="P25" s="22"/>
      <c r="Q25" s="22"/>
      <c r="R25" s="22"/>
      <c r="S25" s="22"/>
      <c r="T25" s="22"/>
      <c r="U25" s="22"/>
      <c r="V25" s="22"/>
      <c r="W25" s="22"/>
      <c r="X25" s="221">
        <f t="shared" si="1"/>
        <v>0</v>
      </c>
      <c r="Y25" s="221">
        <f>X25*H1</f>
        <v>0</v>
      </c>
      <c r="Z25" s="224" t="e">
        <f t="shared" si="2"/>
        <v>#DIV/0!</v>
      </c>
      <c r="AA25" s="221">
        <f t="shared" si="3"/>
        <v>0</v>
      </c>
      <c r="AB25" s="63"/>
      <c r="AC25" s="22"/>
      <c r="AD25" s="22"/>
      <c r="AE25" s="22"/>
      <c r="AF25" s="22"/>
      <c r="AG25" s="22"/>
      <c r="AH25" s="22"/>
      <c r="AI25" s="22"/>
      <c r="AJ25" s="22"/>
      <c r="AK25" s="22"/>
      <c r="AL25" s="22"/>
      <c r="AM25" s="22"/>
      <c r="AN25" s="22"/>
      <c r="AO25" s="221">
        <f t="shared" si="4"/>
        <v>0</v>
      </c>
      <c r="AP25" s="223">
        <f>AO25*H1</f>
        <v>0</v>
      </c>
      <c r="AQ25" s="224" t="e">
        <f t="shared" si="5"/>
        <v>#DIV/0!</v>
      </c>
      <c r="AR25" s="221">
        <f t="shared" si="6"/>
        <v>0</v>
      </c>
      <c r="AS25" s="63"/>
      <c r="AT25" s="76">
        <f t="shared" si="7"/>
        <v>0</v>
      </c>
      <c r="AX25" s="63"/>
      <c r="AY25" s="96"/>
      <c r="AZ25" s="96"/>
      <c r="BB25" s="24"/>
    </row>
    <row r="26" spans="8:54" ht="13.2">
      <c r="H26" s="219">
        <f>G26*H1</f>
        <v>0</v>
      </c>
      <c r="I26" s="76">
        <f t="shared" si="0"/>
        <v>0</v>
      </c>
      <c r="J26" s="219">
        <f>I26*H1</f>
        <v>0</v>
      </c>
      <c r="K26" s="63"/>
      <c r="L26" s="22"/>
      <c r="M26" s="22"/>
      <c r="N26" s="22"/>
      <c r="O26" s="22"/>
      <c r="P26" s="22"/>
      <c r="Q26" s="22"/>
      <c r="R26" s="22"/>
      <c r="S26" s="22"/>
      <c r="T26" s="22"/>
      <c r="U26" s="22"/>
      <c r="V26" s="22"/>
      <c r="W26" s="22"/>
      <c r="X26" s="221">
        <f t="shared" si="1"/>
        <v>0</v>
      </c>
      <c r="Y26" s="221">
        <f>X26*H1</f>
        <v>0</v>
      </c>
      <c r="Z26" s="224" t="e">
        <f t="shared" si="2"/>
        <v>#DIV/0!</v>
      </c>
      <c r="AA26" s="221">
        <f t="shared" si="3"/>
        <v>0</v>
      </c>
      <c r="AB26" s="63"/>
      <c r="AC26" s="22"/>
      <c r="AD26" s="22"/>
      <c r="AE26" s="22"/>
      <c r="AF26" s="22"/>
      <c r="AG26" s="22"/>
      <c r="AH26" s="22"/>
      <c r="AI26" s="22"/>
      <c r="AJ26" s="22"/>
      <c r="AK26" s="22"/>
      <c r="AL26" s="22"/>
      <c r="AM26" s="22"/>
      <c r="AN26" s="22"/>
      <c r="AO26" s="221">
        <f t="shared" si="4"/>
        <v>0</v>
      </c>
      <c r="AP26" s="223">
        <f>AO26*H1</f>
        <v>0</v>
      </c>
      <c r="AQ26" s="224" t="e">
        <f t="shared" si="5"/>
        <v>#DIV/0!</v>
      </c>
      <c r="AR26" s="221">
        <f t="shared" si="6"/>
        <v>0</v>
      </c>
      <c r="AS26" s="63"/>
      <c r="AT26" s="76">
        <f t="shared" si="7"/>
        <v>0</v>
      </c>
      <c r="AX26" s="63"/>
      <c r="AY26" s="96"/>
      <c r="AZ26" s="96"/>
      <c r="BB26" s="24"/>
    </row>
    <row r="27" spans="8:54" ht="13.2">
      <c r="H27" s="219">
        <f>G27*H1</f>
        <v>0</v>
      </c>
      <c r="I27" s="76">
        <f t="shared" si="0"/>
        <v>0</v>
      </c>
      <c r="J27" s="219">
        <f>I27*H1</f>
        <v>0</v>
      </c>
      <c r="K27" s="63"/>
      <c r="L27" s="22"/>
      <c r="M27" s="22"/>
      <c r="N27" s="22"/>
      <c r="O27" s="22"/>
      <c r="P27" s="22"/>
      <c r="Q27" s="22"/>
      <c r="R27" s="22"/>
      <c r="S27" s="22"/>
      <c r="T27" s="22"/>
      <c r="U27" s="22"/>
      <c r="V27" s="22"/>
      <c r="W27" s="22"/>
      <c r="X27" s="221">
        <f t="shared" si="1"/>
        <v>0</v>
      </c>
      <c r="Y27" s="221">
        <f>X27*H1</f>
        <v>0</v>
      </c>
      <c r="Z27" s="224" t="e">
        <f t="shared" si="2"/>
        <v>#DIV/0!</v>
      </c>
      <c r="AA27" s="221">
        <f t="shared" si="3"/>
        <v>0</v>
      </c>
      <c r="AB27" s="63"/>
      <c r="AC27" s="22"/>
      <c r="AD27" s="22"/>
      <c r="AE27" s="22"/>
      <c r="AF27" s="22"/>
      <c r="AG27" s="22"/>
      <c r="AH27" s="22"/>
      <c r="AI27" s="22"/>
      <c r="AJ27" s="22"/>
      <c r="AK27" s="22"/>
      <c r="AL27" s="22"/>
      <c r="AM27" s="22"/>
      <c r="AN27" s="22"/>
      <c r="AO27" s="221">
        <f t="shared" si="4"/>
        <v>0</v>
      </c>
      <c r="AP27" s="223">
        <f>AO27*H1</f>
        <v>0</v>
      </c>
      <c r="AQ27" s="224" t="e">
        <f t="shared" si="5"/>
        <v>#DIV/0!</v>
      </c>
      <c r="AR27" s="221">
        <f t="shared" si="6"/>
        <v>0</v>
      </c>
      <c r="AS27" s="63"/>
      <c r="AT27" s="76">
        <f t="shared" si="7"/>
        <v>0</v>
      </c>
      <c r="AX27" s="63"/>
      <c r="AY27" s="96"/>
      <c r="AZ27" s="96"/>
      <c r="BB27" s="24"/>
    </row>
    <row r="28" spans="8:54" ht="13.2">
      <c r="H28" s="219">
        <f>G28*H1</f>
        <v>0</v>
      </c>
      <c r="I28" s="76">
        <f t="shared" si="0"/>
        <v>0</v>
      </c>
      <c r="J28" s="219">
        <f>I28*H1</f>
        <v>0</v>
      </c>
      <c r="K28" s="63"/>
      <c r="L28" s="22"/>
      <c r="M28" s="22"/>
      <c r="N28" s="22"/>
      <c r="O28" s="22"/>
      <c r="P28" s="22"/>
      <c r="Q28" s="22"/>
      <c r="R28" s="22"/>
      <c r="S28" s="22"/>
      <c r="T28" s="22"/>
      <c r="U28" s="22"/>
      <c r="V28" s="22"/>
      <c r="W28" s="22"/>
      <c r="X28" s="221">
        <f t="shared" si="1"/>
        <v>0</v>
      </c>
      <c r="Y28" s="221">
        <f>X28*H1</f>
        <v>0</v>
      </c>
      <c r="Z28" s="224" t="e">
        <f t="shared" si="2"/>
        <v>#DIV/0!</v>
      </c>
      <c r="AA28" s="221">
        <f t="shared" si="3"/>
        <v>0</v>
      </c>
      <c r="AB28" s="63"/>
      <c r="AC28" s="22"/>
      <c r="AD28" s="22"/>
      <c r="AE28" s="22"/>
      <c r="AF28" s="22"/>
      <c r="AG28" s="22"/>
      <c r="AH28" s="22"/>
      <c r="AI28" s="22"/>
      <c r="AJ28" s="22"/>
      <c r="AK28" s="22"/>
      <c r="AL28" s="22"/>
      <c r="AM28" s="22"/>
      <c r="AN28" s="22"/>
      <c r="AO28" s="221">
        <f t="shared" si="4"/>
        <v>0</v>
      </c>
      <c r="AP28" s="223">
        <f>AO28*H1</f>
        <v>0</v>
      </c>
      <c r="AQ28" s="224" t="e">
        <f t="shared" si="5"/>
        <v>#DIV/0!</v>
      </c>
      <c r="AR28" s="221">
        <f t="shared" si="6"/>
        <v>0</v>
      </c>
      <c r="AS28" s="63"/>
      <c r="AT28" s="76">
        <f t="shared" si="7"/>
        <v>0</v>
      </c>
      <c r="AX28" s="63"/>
      <c r="AY28" s="96"/>
      <c r="AZ28" s="96"/>
      <c r="BB28" s="24"/>
    </row>
    <row r="29" spans="8:54" ht="13.2">
      <c r="H29" s="219">
        <f>G29*H1</f>
        <v>0</v>
      </c>
      <c r="I29" s="76">
        <f t="shared" si="0"/>
        <v>0</v>
      </c>
      <c r="J29" s="219">
        <f>I29*H1</f>
        <v>0</v>
      </c>
      <c r="K29" s="63"/>
      <c r="L29" s="22"/>
      <c r="M29" s="22"/>
      <c r="N29" s="22"/>
      <c r="O29" s="22"/>
      <c r="P29" s="22"/>
      <c r="Q29" s="22"/>
      <c r="R29" s="22"/>
      <c r="S29" s="22"/>
      <c r="T29" s="22"/>
      <c r="U29" s="22"/>
      <c r="V29" s="22"/>
      <c r="W29" s="22"/>
      <c r="X29" s="221">
        <f t="shared" si="1"/>
        <v>0</v>
      </c>
      <c r="Y29" s="221">
        <f>X29*H1</f>
        <v>0</v>
      </c>
      <c r="Z29" s="224" t="e">
        <f t="shared" si="2"/>
        <v>#DIV/0!</v>
      </c>
      <c r="AA29" s="221">
        <f t="shared" si="3"/>
        <v>0</v>
      </c>
      <c r="AB29" s="63"/>
      <c r="AC29" s="22"/>
      <c r="AD29" s="22"/>
      <c r="AE29" s="22"/>
      <c r="AF29" s="22"/>
      <c r="AG29" s="22"/>
      <c r="AH29" s="22"/>
      <c r="AI29" s="22"/>
      <c r="AJ29" s="22"/>
      <c r="AK29" s="22"/>
      <c r="AL29" s="22"/>
      <c r="AM29" s="22"/>
      <c r="AN29" s="22"/>
      <c r="AO29" s="221">
        <f t="shared" si="4"/>
        <v>0</v>
      </c>
      <c r="AP29" s="223">
        <f>AO29*H1</f>
        <v>0</v>
      </c>
      <c r="AQ29" s="224" t="e">
        <f t="shared" si="5"/>
        <v>#DIV/0!</v>
      </c>
      <c r="AR29" s="221">
        <f t="shared" si="6"/>
        <v>0</v>
      </c>
      <c r="AS29" s="63"/>
      <c r="AT29" s="76">
        <f t="shared" si="7"/>
        <v>0</v>
      </c>
      <c r="AX29" s="63"/>
      <c r="AY29" s="96"/>
      <c r="AZ29" s="96"/>
      <c r="BB29" s="24"/>
    </row>
    <row r="30" spans="8:54" ht="13.2">
      <c r="H30" s="219">
        <f>G30*H1</f>
        <v>0</v>
      </c>
      <c r="I30" s="76">
        <f t="shared" si="0"/>
        <v>0</v>
      </c>
      <c r="J30" s="219">
        <f>I30*H1</f>
        <v>0</v>
      </c>
      <c r="K30" s="63"/>
      <c r="L30" s="22"/>
      <c r="M30" s="22"/>
      <c r="N30" s="22"/>
      <c r="O30" s="22"/>
      <c r="P30" s="22"/>
      <c r="Q30" s="22"/>
      <c r="R30" s="22"/>
      <c r="S30" s="22"/>
      <c r="T30" s="22"/>
      <c r="U30" s="22"/>
      <c r="V30" s="22"/>
      <c r="W30" s="22"/>
      <c r="X30" s="221">
        <f t="shared" si="1"/>
        <v>0</v>
      </c>
      <c r="Y30" s="221">
        <f>X30*H1</f>
        <v>0</v>
      </c>
      <c r="Z30" s="224" t="e">
        <f t="shared" si="2"/>
        <v>#DIV/0!</v>
      </c>
      <c r="AA30" s="221">
        <f t="shared" si="3"/>
        <v>0</v>
      </c>
      <c r="AB30" s="63"/>
      <c r="AC30" s="22"/>
      <c r="AD30" s="22"/>
      <c r="AE30" s="22"/>
      <c r="AF30" s="22"/>
      <c r="AG30" s="22"/>
      <c r="AH30" s="22"/>
      <c r="AI30" s="22"/>
      <c r="AJ30" s="22"/>
      <c r="AK30" s="22"/>
      <c r="AL30" s="22"/>
      <c r="AM30" s="22"/>
      <c r="AN30" s="22"/>
      <c r="AO30" s="221">
        <f t="shared" si="4"/>
        <v>0</v>
      </c>
      <c r="AP30" s="223">
        <f>AO30*H1</f>
        <v>0</v>
      </c>
      <c r="AQ30" s="224" t="e">
        <f t="shared" si="5"/>
        <v>#DIV/0!</v>
      </c>
      <c r="AR30" s="221">
        <f t="shared" si="6"/>
        <v>0</v>
      </c>
      <c r="AS30" s="63"/>
      <c r="AT30" s="76">
        <f t="shared" si="7"/>
        <v>0</v>
      </c>
      <c r="AX30" s="63"/>
      <c r="AY30" s="96"/>
      <c r="AZ30" s="96"/>
      <c r="BB30" s="24"/>
    </row>
    <row r="31" spans="8:54" ht="13.2">
      <c r="H31" s="219">
        <f>G31*H1</f>
        <v>0</v>
      </c>
      <c r="I31" s="76">
        <f t="shared" si="0"/>
        <v>0</v>
      </c>
      <c r="J31" s="219">
        <f>I31*H1</f>
        <v>0</v>
      </c>
      <c r="K31" s="63"/>
      <c r="L31" s="22"/>
      <c r="M31" s="22"/>
      <c r="N31" s="22"/>
      <c r="O31" s="22"/>
      <c r="P31" s="22"/>
      <c r="Q31" s="22"/>
      <c r="R31" s="22"/>
      <c r="S31" s="22"/>
      <c r="T31" s="22"/>
      <c r="U31" s="22"/>
      <c r="V31" s="22"/>
      <c r="W31" s="22"/>
      <c r="X31" s="221">
        <f t="shared" si="1"/>
        <v>0</v>
      </c>
      <c r="Y31" s="221">
        <f>X31*H1</f>
        <v>0</v>
      </c>
      <c r="Z31" s="224" t="e">
        <f t="shared" si="2"/>
        <v>#DIV/0!</v>
      </c>
      <c r="AA31" s="221">
        <f t="shared" si="3"/>
        <v>0</v>
      </c>
      <c r="AB31" s="63"/>
      <c r="AC31" s="22"/>
      <c r="AD31" s="22"/>
      <c r="AE31" s="22"/>
      <c r="AF31" s="22"/>
      <c r="AG31" s="22"/>
      <c r="AH31" s="22"/>
      <c r="AI31" s="22"/>
      <c r="AJ31" s="22"/>
      <c r="AK31" s="22"/>
      <c r="AL31" s="22"/>
      <c r="AM31" s="22"/>
      <c r="AN31" s="22"/>
      <c r="AO31" s="221">
        <f t="shared" si="4"/>
        <v>0</v>
      </c>
      <c r="AP31" s="223">
        <f>AO31*H1</f>
        <v>0</v>
      </c>
      <c r="AQ31" s="224" t="e">
        <f t="shared" si="5"/>
        <v>#DIV/0!</v>
      </c>
      <c r="AR31" s="221">
        <f t="shared" si="6"/>
        <v>0</v>
      </c>
      <c r="AS31" s="63"/>
      <c r="AT31" s="76">
        <f t="shared" si="7"/>
        <v>0</v>
      </c>
      <c r="AX31" s="63"/>
      <c r="AY31" s="96"/>
      <c r="AZ31" s="96"/>
      <c r="BB31" s="24"/>
    </row>
    <row r="32" spans="8:54" ht="13.2">
      <c r="H32" s="219">
        <f>G32*H1</f>
        <v>0</v>
      </c>
      <c r="I32" s="76">
        <f t="shared" si="0"/>
        <v>0</v>
      </c>
      <c r="J32" s="219">
        <f>I32*H1</f>
        <v>0</v>
      </c>
      <c r="K32" s="63"/>
      <c r="L32" s="22"/>
      <c r="M32" s="22"/>
      <c r="N32" s="22"/>
      <c r="O32" s="22"/>
      <c r="P32" s="22"/>
      <c r="Q32" s="22"/>
      <c r="R32" s="22"/>
      <c r="S32" s="22"/>
      <c r="T32" s="22"/>
      <c r="U32" s="22"/>
      <c r="V32" s="22"/>
      <c r="W32" s="22"/>
      <c r="X32" s="221">
        <f t="shared" si="1"/>
        <v>0</v>
      </c>
      <c r="Y32" s="221">
        <f>X32*H1</f>
        <v>0</v>
      </c>
      <c r="Z32" s="224" t="e">
        <f t="shared" si="2"/>
        <v>#DIV/0!</v>
      </c>
      <c r="AA32" s="221">
        <f t="shared" si="3"/>
        <v>0</v>
      </c>
      <c r="AB32" s="63"/>
      <c r="AC32" s="22"/>
      <c r="AD32" s="22"/>
      <c r="AE32" s="22"/>
      <c r="AF32" s="22"/>
      <c r="AG32" s="22"/>
      <c r="AH32" s="22"/>
      <c r="AI32" s="22"/>
      <c r="AJ32" s="22"/>
      <c r="AK32" s="22"/>
      <c r="AL32" s="22"/>
      <c r="AM32" s="22"/>
      <c r="AN32" s="22"/>
      <c r="AO32" s="221">
        <f t="shared" si="4"/>
        <v>0</v>
      </c>
      <c r="AP32" s="223">
        <f>AO32*H1</f>
        <v>0</v>
      </c>
      <c r="AQ32" s="224" t="e">
        <f t="shared" si="5"/>
        <v>#DIV/0!</v>
      </c>
      <c r="AR32" s="221">
        <f t="shared" si="6"/>
        <v>0</v>
      </c>
      <c r="AS32" s="63"/>
      <c r="AT32" s="76">
        <f t="shared" si="7"/>
        <v>0</v>
      </c>
      <c r="AX32" s="63"/>
      <c r="AY32" s="96"/>
      <c r="AZ32" s="96"/>
      <c r="BB32" s="24"/>
    </row>
    <row r="33" spans="8:54" ht="13.2">
      <c r="H33" s="219">
        <f>G33*H1</f>
        <v>0</v>
      </c>
      <c r="I33" s="76">
        <f t="shared" si="0"/>
        <v>0</v>
      </c>
      <c r="J33" s="219">
        <f>I33*H1</f>
        <v>0</v>
      </c>
      <c r="K33" s="63"/>
      <c r="L33" s="22"/>
      <c r="M33" s="22"/>
      <c r="N33" s="22"/>
      <c r="O33" s="22"/>
      <c r="P33" s="22"/>
      <c r="Q33" s="22"/>
      <c r="R33" s="22"/>
      <c r="S33" s="22"/>
      <c r="T33" s="22"/>
      <c r="U33" s="22"/>
      <c r="V33" s="22"/>
      <c r="W33" s="22"/>
      <c r="X33" s="221">
        <f t="shared" si="1"/>
        <v>0</v>
      </c>
      <c r="Y33" s="221">
        <f>X33*H1</f>
        <v>0</v>
      </c>
      <c r="Z33" s="224" t="e">
        <f t="shared" si="2"/>
        <v>#DIV/0!</v>
      </c>
      <c r="AA33" s="221">
        <f t="shared" si="3"/>
        <v>0</v>
      </c>
      <c r="AB33" s="63"/>
      <c r="AC33" s="22"/>
      <c r="AD33" s="22"/>
      <c r="AE33" s="22"/>
      <c r="AF33" s="22"/>
      <c r="AG33" s="22"/>
      <c r="AH33" s="22"/>
      <c r="AI33" s="22"/>
      <c r="AJ33" s="22"/>
      <c r="AK33" s="22"/>
      <c r="AL33" s="22"/>
      <c r="AM33" s="22"/>
      <c r="AN33" s="22"/>
      <c r="AO33" s="221">
        <f t="shared" si="4"/>
        <v>0</v>
      </c>
      <c r="AP33" s="223">
        <f>AO33*H1</f>
        <v>0</v>
      </c>
      <c r="AQ33" s="224" t="e">
        <f t="shared" si="5"/>
        <v>#DIV/0!</v>
      </c>
      <c r="AR33" s="221">
        <f t="shared" si="6"/>
        <v>0</v>
      </c>
      <c r="AS33" s="63"/>
      <c r="AT33" s="76">
        <f t="shared" si="7"/>
        <v>0</v>
      </c>
      <c r="AX33" s="63"/>
      <c r="AY33" s="96"/>
      <c r="AZ33" s="96"/>
      <c r="BB33" s="24"/>
    </row>
    <row r="34" spans="8:54" ht="13.2">
      <c r="H34" s="219">
        <f>G34*H1</f>
        <v>0</v>
      </c>
      <c r="I34" s="76">
        <f t="shared" si="0"/>
        <v>0</v>
      </c>
      <c r="J34" s="219">
        <f>I34*H1</f>
        <v>0</v>
      </c>
      <c r="K34" s="63"/>
      <c r="L34" s="22"/>
      <c r="M34" s="22"/>
      <c r="N34" s="22"/>
      <c r="O34" s="22"/>
      <c r="P34" s="22"/>
      <c r="Q34" s="22"/>
      <c r="R34" s="22"/>
      <c r="S34" s="22"/>
      <c r="T34" s="22"/>
      <c r="U34" s="22"/>
      <c r="V34" s="22"/>
      <c r="W34" s="22"/>
      <c r="X34" s="221">
        <f t="shared" si="1"/>
        <v>0</v>
      </c>
      <c r="Y34" s="221">
        <f>X34*H1</f>
        <v>0</v>
      </c>
      <c r="Z34" s="224" t="e">
        <f t="shared" si="2"/>
        <v>#DIV/0!</v>
      </c>
      <c r="AA34" s="221">
        <f t="shared" si="3"/>
        <v>0</v>
      </c>
      <c r="AB34" s="63"/>
      <c r="AC34" s="22"/>
      <c r="AD34" s="22"/>
      <c r="AE34" s="22"/>
      <c r="AF34" s="22"/>
      <c r="AG34" s="22"/>
      <c r="AH34" s="22"/>
      <c r="AI34" s="22"/>
      <c r="AJ34" s="22"/>
      <c r="AK34" s="22"/>
      <c r="AL34" s="22"/>
      <c r="AM34" s="22"/>
      <c r="AN34" s="22"/>
      <c r="AO34" s="221">
        <f t="shared" si="4"/>
        <v>0</v>
      </c>
      <c r="AP34" s="223">
        <f>AO34*H1</f>
        <v>0</v>
      </c>
      <c r="AQ34" s="224" t="e">
        <f t="shared" si="5"/>
        <v>#DIV/0!</v>
      </c>
      <c r="AR34" s="221">
        <f t="shared" si="6"/>
        <v>0</v>
      </c>
      <c r="AS34" s="63"/>
      <c r="AT34" s="76">
        <f t="shared" si="7"/>
        <v>0</v>
      </c>
      <c r="AX34" s="63"/>
      <c r="AY34" s="96"/>
      <c r="AZ34" s="96"/>
      <c r="BB34" s="24"/>
    </row>
    <row r="35" spans="8:54" ht="13.2">
      <c r="K35" s="63"/>
      <c r="X35" s="225"/>
      <c r="Y35" s="225"/>
      <c r="Z35" s="225"/>
      <c r="AA35" s="225"/>
      <c r="AB35" s="63"/>
      <c r="AC35" s="22"/>
      <c r="AD35" s="22"/>
      <c r="AE35" s="22"/>
      <c r="AF35" s="22"/>
      <c r="AG35" s="22"/>
      <c r="AH35" s="22"/>
      <c r="AI35" s="22"/>
      <c r="AJ35" s="22"/>
      <c r="AK35" s="22"/>
      <c r="AL35" s="22"/>
      <c r="AM35" s="22"/>
      <c r="AN35" s="22"/>
      <c r="AO35" s="226">
        <f t="shared" si="4"/>
        <v>0</v>
      </c>
      <c r="AP35" s="223">
        <f>AO35*H1</f>
        <v>0</v>
      </c>
      <c r="AQ35" s="224" t="e">
        <f t="shared" si="5"/>
        <v>#DIV/0!</v>
      </c>
      <c r="AR35" s="226">
        <f t="shared" si="6"/>
        <v>0</v>
      </c>
      <c r="AS35" s="63"/>
      <c r="AT35" s="76">
        <f t="shared" si="7"/>
        <v>0</v>
      </c>
      <c r="AX35" s="63"/>
      <c r="AY35" s="96"/>
      <c r="AZ35" s="96"/>
      <c r="BB35" s="24"/>
    </row>
    <row r="36" spans="8:54" ht="13.2">
      <c r="K36" s="63"/>
      <c r="X36" s="225"/>
      <c r="Y36" s="225"/>
      <c r="Z36" s="225"/>
      <c r="AA36" s="225"/>
      <c r="AB36" s="63"/>
      <c r="AC36" s="22"/>
      <c r="AD36" s="22"/>
      <c r="AE36" s="22"/>
      <c r="AF36" s="22"/>
      <c r="AG36" s="22"/>
      <c r="AH36" s="22"/>
      <c r="AI36" s="22"/>
      <c r="AJ36" s="22"/>
      <c r="AK36" s="22"/>
      <c r="AL36" s="22"/>
      <c r="AM36" s="22"/>
      <c r="AN36" s="22"/>
      <c r="AO36" s="226">
        <f t="shared" si="4"/>
        <v>0</v>
      </c>
      <c r="AP36" s="223">
        <f>AO36*H1</f>
        <v>0</v>
      </c>
      <c r="AQ36" s="224" t="e">
        <f t="shared" si="5"/>
        <v>#DIV/0!</v>
      </c>
      <c r="AR36" s="226">
        <f t="shared" si="6"/>
        <v>0</v>
      </c>
      <c r="AS36" s="63"/>
      <c r="AT36" s="76">
        <f t="shared" si="7"/>
        <v>0</v>
      </c>
      <c r="AX36" s="63"/>
      <c r="AY36" s="96"/>
      <c r="AZ36" s="96"/>
      <c r="BB36" s="24"/>
    </row>
    <row r="37" spans="8:54" ht="13.2">
      <c r="K37" s="63"/>
      <c r="X37" s="225"/>
      <c r="Y37" s="225"/>
      <c r="Z37" s="225"/>
      <c r="AA37" s="225"/>
      <c r="AB37" s="63"/>
      <c r="AC37" s="22"/>
      <c r="AD37" s="22"/>
      <c r="AE37" s="22"/>
      <c r="AF37" s="22"/>
      <c r="AG37" s="22"/>
      <c r="AH37" s="22"/>
      <c r="AI37" s="22"/>
      <c r="AJ37" s="22"/>
      <c r="AK37" s="22"/>
      <c r="AL37" s="22"/>
      <c r="AM37" s="22"/>
      <c r="AN37" s="22"/>
      <c r="AO37" s="226">
        <f t="shared" si="4"/>
        <v>0</v>
      </c>
      <c r="AP37" s="223">
        <f>AO37*H1</f>
        <v>0</v>
      </c>
      <c r="AQ37" s="224" t="e">
        <f t="shared" si="5"/>
        <v>#DIV/0!</v>
      </c>
      <c r="AR37" s="226">
        <f t="shared" si="6"/>
        <v>0</v>
      </c>
      <c r="AS37" s="63"/>
      <c r="AT37" s="76">
        <f t="shared" si="7"/>
        <v>0</v>
      </c>
      <c r="AX37" s="63"/>
      <c r="AY37" s="96"/>
      <c r="AZ37" s="96"/>
      <c r="BB37" s="24"/>
    </row>
    <row r="38" spans="8:54" ht="13.2">
      <c r="K38" s="63"/>
      <c r="X38" s="225"/>
      <c r="Y38" s="225"/>
      <c r="Z38" s="225"/>
      <c r="AA38" s="225"/>
      <c r="AB38" s="63"/>
      <c r="AC38" s="22"/>
      <c r="AD38" s="22"/>
      <c r="AE38" s="22"/>
      <c r="AF38" s="22"/>
      <c r="AG38" s="22"/>
      <c r="AH38" s="22"/>
      <c r="AI38" s="22"/>
      <c r="AJ38" s="22"/>
      <c r="AK38" s="22"/>
      <c r="AL38" s="22"/>
      <c r="AM38" s="22"/>
      <c r="AN38" s="22"/>
      <c r="AO38" s="226">
        <f t="shared" si="4"/>
        <v>0</v>
      </c>
      <c r="AP38" s="223">
        <f>AO38*H34</f>
        <v>0</v>
      </c>
      <c r="AQ38" s="224" t="e">
        <f t="shared" si="5"/>
        <v>#DIV/0!</v>
      </c>
      <c r="AR38" s="226">
        <f t="shared" si="6"/>
        <v>0</v>
      </c>
      <c r="AS38" s="63"/>
      <c r="AT38" s="76">
        <f t="shared" si="7"/>
        <v>0</v>
      </c>
      <c r="AX38" s="63"/>
      <c r="AY38" s="96"/>
      <c r="AZ38" s="96"/>
      <c r="BB38" s="24"/>
    </row>
    <row r="39" spans="8:54" ht="13.2">
      <c r="K39" s="63"/>
      <c r="X39" s="225"/>
      <c r="Y39" s="225"/>
      <c r="Z39" s="225"/>
      <c r="AA39" s="225"/>
      <c r="AB39" s="63"/>
      <c r="AO39" s="225"/>
      <c r="AP39" s="225"/>
      <c r="AQ39" s="227"/>
      <c r="AR39" s="225"/>
      <c r="AS39" s="63"/>
      <c r="AT39" s="76">
        <f t="shared" si="7"/>
        <v>0</v>
      </c>
      <c r="AX39" s="63"/>
      <c r="AY39" s="96"/>
      <c r="AZ39" s="96"/>
      <c r="BB39" s="24"/>
    </row>
    <row r="40" spans="8:54" ht="13.2">
      <c r="K40" s="63"/>
      <c r="X40" s="225"/>
      <c r="Y40" s="225"/>
      <c r="Z40" s="225"/>
      <c r="AA40" s="225"/>
      <c r="AB40" s="63"/>
      <c r="AO40" s="225"/>
      <c r="AP40" s="225"/>
      <c r="AQ40" s="227"/>
      <c r="AR40" s="225"/>
      <c r="AS40" s="63"/>
      <c r="AT40" s="76">
        <f t="shared" si="7"/>
        <v>0</v>
      </c>
      <c r="AX40" s="63"/>
      <c r="AY40" s="96"/>
      <c r="AZ40" s="96"/>
      <c r="BB40" s="24"/>
    </row>
    <row r="41" spans="8:54" ht="13.2">
      <c r="K41" s="63"/>
      <c r="X41" s="225"/>
      <c r="Y41" s="225"/>
      <c r="Z41" s="225"/>
      <c r="AA41" s="225"/>
      <c r="AB41" s="63"/>
      <c r="AO41" s="225"/>
      <c r="AP41" s="225"/>
      <c r="AQ41" s="227"/>
      <c r="AR41" s="225"/>
      <c r="AS41" s="63"/>
      <c r="AT41" s="76">
        <f t="shared" si="7"/>
        <v>0</v>
      </c>
      <c r="AX41" s="63"/>
      <c r="AY41" s="96"/>
      <c r="AZ41" s="96"/>
      <c r="BB41" s="24"/>
    </row>
    <row r="42" spans="8:54" ht="13.2">
      <c r="K42" s="63"/>
      <c r="X42" s="225"/>
      <c r="Y42" s="225"/>
      <c r="Z42" s="225"/>
      <c r="AA42" s="225"/>
      <c r="AB42" s="63"/>
      <c r="AO42" s="225"/>
      <c r="AP42" s="225"/>
      <c r="AQ42" s="227"/>
      <c r="AR42" s="225"/>
      <c r="AS42" s="63"/>
      <c r="AT42" s="76">
        <f t="shared" si="7"/>
        <v>0</v>
      </c>
      <c r="AX42" s="63"/>
      <c r="AY42" s="96"/>
      <c r="AZ42" s="96"/>
      <c r="BB42" s="24"/>
    </row>
    <row r="43" spans="8:54" ht="13.2">
      <c r="K43" s="63"/>
      <c r="X43" s="225"/>
      <c r="Y43" s="225"/>
      <c r="Z43" s="225"/>
      <c r="AA43" s="225"/>
      <c r="AB43" s="63"/>
      <c r="AO43" s="225"/>
      <c r="AP43" s="225"/>
      <c r="AQ43" s="227"/>
      <c r="AR43" s="225"/>
      <c r="AS43" s="63"/>
      <c r="AT43" s="76">
        <f t="shared" si="7"/>
        <v>0</v>
      </c>
      <c r="AX43" s="63"/>
      <c r="AY43" s="96"/>
      <c r="AZ43" s="96"/>
      <c r="BB43" s="24"/>
    </row>
    <row r="44" spans="8:54" ht="13.2">
      <c r="K44" s="63"/>
      <c r="X44" s="225"/>
      <c r="Y44" s="225"/>
      <c r="Z44" s="225"/>
      <c r="AA44" s="225"/>
      <c r="AB44" s="63"/>
      <c r="AO44" s="225"/>
      <c r="AP44" s="225"/>
      <c r="AQ44" s="227"/>
      <c r="AR44" s="225"/>
      <c r="AS44" s="63"/>
      <c r="AT44" s="76">
        <f t="shared" si="7"/>
        <v>0</v>
      </c>
      <c r="AX44" s="63"/>
      <c r="AY44" s="96"/>
      <c r="AZ44" s="96"/>
      <c r="BB44" s="24"/>
    </row>
    <row r="45" spans="8:54" ht="13.2">
      <c r="K45" s="63"/>
      <c r="X45" s="225"/>
      <c r="Y45" s="225"/>
      <c r="Z45" s="225"/>
      <c r="AA45" s="225"/>
      <c r="AB45" s="63"/>
      <c r="AO45" s="225"/>
      <c r="AP45" s="225"/>
      <c r="AQ45" s="227"/>
      <c r="AR45" s="225"/>
      <c r="AS45" s="63"/>
      <c r="AT45" s="76">
        <f t="shared" si="7"/>
        <v>0</v>
      </c>
      <c r="AX45" s="63"/>
      <c r="AY45" s="96"/>
      <c r="AZ45" s="96"/>
      <c r="BB45" s="24"/>
    </row>
    <row r="46" spans="8:54" ht="13.2">
      <c r="K46" s="63"/>
      <c r="X46" s="225"/>
      <c r="Y46" s="225"/>
      <c r="Z46" s="225"/>
      <c r="AA46" s="225"/>
      <c r="AB46" s="63"/>
      <c r="AO46" s="225"/>
      <c r="AP46" s="225"/>
      <c r="AQ46" s="227"/>
      <c r="AR46" s="225"/>
      <c r="AS46" s="63"/>
      <c r="AT46" s="76">
        <f t="shared" si="7"/>
        <v>0</v>
      </c>
      <c r="AX46" s="63"/>
      <c r="AY46" s="96"/>
      <c r="AZ46" s="96"/>
      <c r="BB46" s="24"/>
    </row>
    <row r="47" spans="8:54" ht="15.75" customHeight="1">
      <c r="K47" s="63"/>
      <c r="X47" s="225"/>
      <c r="Y47" s="225"/>
      <c r="Z47" s="225"/>
      <c r="AA47" s="225"/>
      <c r="AB47" s="63"/>
      <c r="AO47" s="225"/>
      <c r="AP47" s="225"/>
      <c r="AQ47" s="227"/>
      <c r="AR47" s="225"/>
      <c r="AS47" s="63"/>
      <c r="AT47" s="76">
        <f t="shared" si="7"/>
        <v>0</v>
      </c>
      <c r="AX47" s="63"/>
      <c r="AY47" s="96"/>
      <c r="AZ47" s="96"/>
      <c r="BB47" s="24"/>
    </row>
    <row r="48" spans="8:54" ht="15.75" customHeight="1">
      <c r="K48" s="63"/>
      <c r="X48" s="225"/>
      <c r="Y48" s="225"/>
      <c r="Z48" s="225"/>
      <c r="AA48" s="225"/>
      <c r="AB48" s="63"/>
      <c r="AO48" s="225"/>
      <c r="AP48" s="225"/>
      <c r="AQ48" s="227"/>
      <c r="AR48" s="225"/>
      <c r="AS48" s="63"/>
      <c r="AT48" s="76">
        <f t="shared" si="7"/>
        <v>0</v>
      </c>
      <c r="AX48" s="63"/>
      <c r="AY48" s="96"/>
      <c r="AZ48" s="96"/>
      <c r="BB48" s="24"/>
    </row>
    <row r="49" spans="11:54" ht="15.75" customHeight="1">
      <c r="K49" s="63"/>
      <c r="X49" s="225"/>
      <c r="Y49" s="225"/>
      <c r="Z49" s="225"/>
      <c r="AA49" s="225"/>
      <c r="AB49" s="63"/>
      <c r="AO49" s="225"/>
      <c r="AP49" s="225"/>
      <c r="AQ49" s="227"/>
      <c r="AR49" s="225"/>
      <c r="AS49" s="63"/>
      <c r="AT49" s="76">
        <f t="shared" si="7"/>
        <v>0</v>
      </c>
      <c r="AX49" s="63"/>
      <c r="AY49" s="96"/>
      <c r="AZ49" s="96"/>
      <c r="BB49" s="24"/>
    </row>
    <row r="50" spans="11:54" ht="15.75" customHeight="1">
      <c r="K50" s="63"/>
      <c r="X50" s="225"/>
      <c r="Y50" s="225"/>
      <c r="Z50" s="225"/>
      <c r="AA50" s="225"/>
      <c r="AB50" s="63"/>
      <c r="AO50" s="225"/>
      <c r="AP50" s="225"/>
      <c r="AQ50" s="227"/>
      <c r="AR50" s="225"/>
      <c r="AS50" s="63"/>
      <c r="AT50" s="76">
        <f t="shared" si="7"/>
        <v>0</v>
      </c>
      <c r="AX50" s="63"/>
      <c r="AY50" s="96"/>
      <c r="AZ50" s="96"/>
      <c r="BB50" s="24"/>
    </row>
    <row r="51" spans="11:54" ht="15.75" customHeight="1">
      <c r="K51" s="63"/>
      <c r="X51" s="225"/>
      <c r="Y51" s="225"/>
      <c r="Z51" s="225"/>
      <c r="AA51" s="225"/>
      <c r="AB51" s="63"/>
      <c r="AO51" s="225"/>
      <c r="AP51" s="225"/>
      <c r="AQ51" s="227"/>
      <c r="AR51" s="225"/>
      <c r="AS51" s="63"/>
      <c r="AT51" s="76">
        <f t="shared" si="7"/>
        <v>0</v>
      </c>
      <c r="AX51" s="63"/>
      <c r="AY51" s="96"/>
      <c r="AZ51" s="96"/>
      <c r="BB51" s="24"/>
    </row>
    <row r="52" spans="11:54" ht="15.75" customHeight="1">
      <c r="K52" s="63"/>
      <c r="X52" s="225"/>
      <c r="Y52" s="225"/>
      <c r="Z52" s="225"/>
      <c r="AA52" s="225"/>
      <c r="AB52" s="63"/>
      <c r="AO52" s="225"/>
      <c r="AP52" s="225"/>
      <c r="AQ52" s="227"/>
      <c r="AR52" s="225"/>
      <c r="AS52" s="63"/>
      <c r="AT52" s="76">
        <f t="shared" si="7"/>
        <v>0</v>
      </c>
      <c r="AX52" s="63"/>
      <c r="AY52" s="96"/>
      <c r="AZ52" s="96"/>
      <c r="BB52" s="24"/>
    </row>
    <row r="53" spans="11:54" ht="15.75" customHeight="1">
      <c r="K53" s="63"/>
      <c r="X53" s="225"/>
      <c r="Y53" s="225"/>
      <c r="Z53" s="225"/>
      <c r="AA53" s="225"/>
      <c r="AB53" s="63"/>
      <c r="AO53" s="225"/>
      <c r="AP53" s="225"/>
      <c r="AQ53" s="227"/>
      <c r="AR53" s="225"/>
      <c r="AS53" s="63"/>
      <c r="AT53" s="76">
        <f t="shared" si="7"/>
        <v>0</v>
      </c>
      <c r="AX53" s="63"/>
      <c r="AY53" s="96"/>
      <c r="AZ53" s="96"/>
      <c r="BB53" s="24"/>
    </row>
    <row r="54" spans="11:54" ht="15.75" customHeight="1">
      <c r="K54" s="63"/>
      <c r="X54" s="225"/>
      <c r="Y54" s="225"/>
      <c r="Z54" s="225"/>
      <c r="AA54" s="225"/>
      <c r="AB54" s="63"/>
      <c r="AO54" s="225"/>
      <c r="AP54" s="225"/>
      <c r="AQ54" s="227"/>
      <c r="AR54" s="225"/>
      <c r="AS54" s="63"/>
      <c r="AT54" s="76">
        <f t="shared" si="7"/>
        <v>0</v>
      </c>
      <c r="AX54" s="63"/>
      <c r="AY54" s="96"/>
      <c r="AZ54" s="96"/>
      <c r="BB54" s="24"/>
    </row>
    <row r="55" spans="11:54" ht="15.75" customHeight="1">
      <c r="K55" s="63"/>
      <c r="X55" s="225"/>
      <c r="Y55" s="225"/>
      <c r="Z55" s="225"/>
      <c r="AA55" s="225"/>
      <c r="AB55" s="63"/>
      <c r="AO55" s="225"/>
      <c r="AP55" s="225"/>
      <c r="AQ55" s="225"/>
      <c r="AR55" s="225"/>
      <c r="AS55" s="63"/>
      <c r="AT55" s="22"/>
      <c r="AX55" s="63"/>
      <c r="BB55" s="24"/>
    </row>
    <row r="56" spans="11:54" ht="15.75" customHeight="1">
      <c r="K56" s="63"/>
      <c r="X56" s="225"/>
      <c r="Y56" s="225"/>
      <c r="Z56" s="225"/>
      <c r="AA56" s="225"/>
      <c r="AB56" s="63"/>
      <c r="AO56" s="225"/>
      <c r="AP56" s="225"/>
      <c r="AQ56" s="225"/>
      <c r="AR56" s="225"/>
      <c r="AS56" s="63"/>
      <c r="AT56" s="22"/>
      <c r="AX56" s="63"/>
      <c r="BB56" s="24"/>
    </row>
    <row r="57" spans="11:54" ht="15.75" customHeight="1">
      <c r="K57" s="63"/>
      <c r="X57" s="225"/>
      <c r="Y57" s="225"/>
      <c r="Z57" s="225"/>
      <c r="AA57" s="225"/>
      <c r="AB57" s="63"/>
      <c r="AO57" s="225"/>
      <c r="AP57" s="225"/>
      <c r="AQ57" s="225"/>
      <c r="AR57" s="225"/>
      <c r="AS57" s="63"/>
      <c r="AT57" s="22"/>
      <c r="AX57" s="63"/>
      <c r="BB57" s="24"/>
    </row>
    <row r="58" spans="11:54" ht="15.75" customHeight="1">
      <c r="K58" s="63"/>
      <c r="X58" s="225"/>
      <c r="Y58" s="225"/>
      <c r="Z58" s="225"/>
      <c r="AA58" s="225"/>
      <c r="AB58" s="63"/>
      <c r="AO58" s="225"/>
      <c r="AP58" s="225"/>
      <c r="AQ58" s="225"/>
      <c r="AR58" s="225"/>
      <c r="AS58" s="63"/>
      <c r="AX58" s="63"/>
      <c r="BB58" s="24"/>
    </row>
    <row r="59" spans="11:54" ht="15.75" customHeight="1">
      <c r="K59" s="63"/>
      <c r="X59" s="225"/>
      <c r="Y59" s="225"/>
      <c r="Z59" s="225"/>
      <c r="AA59" s="225"/>
      <c r="AB59" s="63"/>
      <c r="AO59" s="225"/>
      <c r="AP59" s="225"/>
      <c r="AQ59" s="225"/>
      <c r="AR59" s="225"/>
      <c r="AS59" s="63"/>
      <c r="AX59" s="63"/>
      <c r="BB59" s="24"/>
    </row>
    <row r="60" spans="11:54" ht="15.75" customHeight="1">
      <c r="K60" s="63"/>
      <c r="X60" s="225"/>
      <c r="Y60" s="225"/>
      <c r="Z60" s="225"/>
      <c r="AA60" s="225"/>
      <c r="AB60" s="63"/>
      <c r="AO60" s="225"/>
      <c r="AP60" s="225"/>
      <c r="AQ60" s="225"/>
      <c r="AR60" s="225"/>
      <c r="AS60" s="63"/>
      <c r="AX60" s="63"/>
      <c r="BB60" s="24"/>
    </row>
    <row r="61" spans="11:54" ht="15.75" customHeight="1">
      <c r="K61" s="63"/>
      <c r="X61" s="225"/>
      <c r="Y61" s="225"/>
      <c r="Z61" s="225"/>
      <c r="AA61" s="225"/>
      <c r="AB61" s="63"/>
      <c r="AO61" s="225"/>
      <c r="AP61" s="225"/>
      <c r="AQ61" s="225"/>
      <c r="AR61" s="225"/>
      <c r="AS61" s="63"/>
      <c r="AX61" s="63"/>
      <c r="BB61" s="24"/>
    </row>
    <row r="62" spans="11:54" ht="15.75" customHeight="1">
      <c r="K62" s="63"/>
      <c r="X62" s="225"/>
      <c r="Y62" s="225"/>
      <c r="Z62" s="225"/>
      <c r="AA62" s="225"/>
      <c r="AB62" s="63"/>
      <c r="AS62" s="63"/>
      <c r="AX62" s="63"/>
      <c r="BB62" s="24"/>
    </row>
    <row r="63" spans="11:54" ht="15.75" customHeight="1">
      <c r="K63" s="63"/>
      <c r="X63" s="225"/>
      <c r="Y63" s="225"/>
      <c r="Z63" s="225"/>
      <c r="AA63" s="225"/>
      <c r="AB63" s="63"/>
      <c r="AS63" s="63"/>
      <c r="AX63" s="63"/>
      <c r="BB63" s="24"/>
    </row>
    <row r="64" spans="11:54" ht="15.75" customHeight="1">
      <c r="K64" s="63"/>
      <c r="X64" s="225"/>
      <c r="Y64" s="225"/>
      <c r="Z64" s="225"/>
      <c r="AA64" s="225"/>
      <c r="AB64" s="63"/>
      <c r="AS64" s="63"/>
      <c r="AX64" s="63"/>
      <c r="BB64" s="24"/>
    </row>
    <row r="65" spans="11:54" ht="15.75" customHeight="1">
      <c r="K65" s="63"/>
      <c r="AB65" s="63"/>
      <c r="AS65" s="63"/>
      <c r="AX65" s="63"/>
      <c r="BB65" s="24"/>
    </row>
    <row r="66" spans="11:54" ht="15.75" customHeight="1">
      <c r="K66" s="63"/>
      <c r="AB66" s="63"/>
      <c r="AS66" s="63"/>
      <c r="AX66" s="63"/>
      <c r="BB66" s="24"/>
    </row>
    <row r="67" spans="11:54" ht="15.75" customHeight="1">
      <c r="K67" s="63"/>
      <c r="AB67" s="63"/>
      <c r="AS67" s="63"/>
      <c r="AX67" s="63"/>
      <c r="BB67" s="24"/>
    </row>
    <row r="68" spans="11:54" ht="15.75" customHeight="1">
      <c r="K68" s="63"/>
      <c r="AB68" s="63"/>
      <c r="AS68" s="63"/>
      <c r="AX68" s="63"/>
      <c r="BB68" s="24"/>
    </row>
    <row r="69" spans="11:54" ht="15.75" customHeight="1">
      <c r="K69" s="63"/>
      <c r="AB69" s="63"/>
      <c r="AS69" s="63"/>
      <c r="AX69" s="63"/>
      <c r="BB69" s="24"/>
    </row>
    <row r="70" spans="11:54" ht="15.75" customHeight="1">
      <c r="K70" s="63"/>
      <c r="AB70" s="63"/>
      <c r="AS70" s="63"/>
      <c r="AX70" s="63"/>
      <c r="BB70" s="24"/>
    </row>
    <row r="71" spans="11:54" ht="15.75" customHeight="1">
      <c r="K71" s="63"/>
      <c r="AB71" s="63"/>
      <c r="AS71" s="63"/>
      <c r="AX71" s="63"/>
      <c r="BB71" s="24"/>
    </row>
    <row r="72" spans="11:54" ht="15.75" customHeight="1">
      <c r="K72" s="63"/>
      <c r="AB72" s="63"/>
      <c r="AS72" s="63"/>
      <c r="AX72" s="63"/>
      <c r="BB72" s="24"/>
    </row>
    <row r="73" spans="11:54" ht="15.75" customHeight="1">
      <c r="K73" s="63"/>
      <c r="AB73" s="63"/>
      <c r="AS73" s="63"/>
      <c r="AX73" s="63"/>
      <c r="BB73" s="24"/>
    </row>
    <row r="74" spans="11:54" ht="15.75" customHeight="1">
      <c r="K74" s="63"/>
      <c r="AB74" s="63"/>
      <c r="AS74" s="63"/>
      <c r="AX74" s="63"/>
      <c r="BB74" s="24"/>
    </row>
    <row r="75" spans="11:54" ht="15.75" customHeight="1">
      <c r="K75" s="63"/>
      <c r="AB75" s="63"/>
      <c r="AS75" s="63"/>
      <c r="AX75" s="63"/>
      <c r="BB75" s="24"/>
    </row>
    <row r="76" spans="11:54" ht="15.75" customHeight="1">
      <c r="K76" s="63"/>
      <c r="AB76" s="63"/>
      <c r="AS76" s="63"/>
      <c r="AX76" s="63"/>
      <c r="BB76" s="24"/>
    </row>
    <row r="77" spans="11:54" ht="15.75" customHeight="1">
      <c r="K77" s="63"/>
      <c r="AB77" s="63"/>
      <c r="AS77" s="63"/>
      <c r="AX77" s="63"/>
      <c r="BB77" s="24"/>
    </row>
    <row r="78" spans="11:54" ht="15.75" customHeight="1">
      <c r="K78" s="63"/>
      <c r="AB78" s="63"/>
      <c r="AS78" s="63"/>
      <c r="AX78" s="63"/>
      <c r="BB78" s="24"/>
    </row>
    <row r="79" spans="11:54" ht="15.75" customHeight="1">
      <c r="K79" s="63"/>
      <c r="AB79" s="63"/>
      <c r="AS79" s="63"/>
      <c r="AX79" s="63"/>
      <c r="BB79" s="24"/>
    </row>
    <row r="80" spans="11:54" ht="15.75" customHeight="1">
      <c r="K80" s="63"/>
      <c r="AB80" s="63"/>
      <c r="AS80" s="63"/>
      <c r="AX80" s="63"/>
      <c r="BB80" s="24"/>
    </row>
    <row r="81" spans="11:54" ht="15.75" customHeight="1">
      <c r="K81" s="63"/>
      <c r="AB81" s="63"/>
      <c r="AS81" s="63"/>
      <c r="AX81" s="63"/>
      <c r="BB81" s="24"/>
    </row>
    <row r="82" spans="11:54" ht="15.75" customHeight="1">
      <c r="K82" s="63"/>
      <c r="AB82" s="63"/>
      <c r="AS82" s="63"/>
      <c r="AX82" s="63"/>
      <c r="BB82" s="24"/>
    </row>
    <row r="83" spans="11:54" ht="15.75" customHeight="1">
      <c r="K83" s="63"/>
      <c r="AB83" s="63"/>
      <c r="AS83" s="63"/>
      <c r="AX83" s="63"/>
      <c r="BB83" s="24"/>
    </row>
    <row r="84" spans="11:54" ht="15.75" customHeight="1">
      <c r="K84" s="63"/>
      <c r="AB84" s="63"/>
      <c r="AS84" s="63"/>
      <c r="AX84" s="63"/>
      <c r="BB84" s="24"/>
    </row>
    <row r="85" spans="11:54" ht="15.75" customHeight="1">
      <c r="K85" s="63"/>
      <c r="AB85" s="63"/>
      <c r="AS85" s="63"/>
      <c r="AX85" s="63"/>
      <c r="BB85" s="24"/>
    </row>
    <row r="86" spans="11:54" ht="15.75" customHeight="1">
      <c r="K86" s="63"/>
      <c r="AB86" s="63"/>
      <c r="AS86" s="63"/>
      <c r="AX86" s="63"/>
      <c r="BB86" s="24"/>
    </row>
    <row r="87" spans="11:54" ht="15.75" customHeight="1">
      <c r="K87" s="63"/>
      <c r="AB87" s="63"/>
      <c r="AS87" s="63"/>
      <c r="AX87" s="63"/>
      <c r="BB87" s="24"/>
    </row>
    <row r="88" spans="11:54" ht="15.75" customHeight="1">
      <c r="K88" s="63"/>
      <c r="AB88" s="63"/>
      <c r="AS88" s="63"/>
      <c r="AX88" s="63"/>
      <c r="BB88" s="24"/>
    </row>
    <row r="89" spans="11:54" ht="15.75" customHeight="1">
      <c r="K89" s="63"/>
      <c r="AB89" s="63"/>
      <c r="AS89" s="63"/>
      <c r="AX89" s="63"/>
      <c r="BB89" s="24"/>
    </row>
    <row r="90" spans="11:54" ht="15.75" customHeight="1">
      <c r="K90" s="63"/>
      <c r="AB90" s="63"/>
      <c r="AS90" s="63"/>
      <c r="AX90" s="63"/>
      <c r="BB90" s="24"/>
    </row>
    <row r="91" spans="11:54" ht="15.75" customHeight="1">
      <c r="K91" s="63"/>
      <c r="AB91" s="63"/>
      <c r="AS91" s="63"/>
      <c r="AX91" s="63"/>
      <c r="BB91" s="24"/>
    </row>
    <row r="92" spans="11:54" ht="15.75" customHeight="1">
      <c r="K92" s="63"/>
      <c r="AB92" s="63"/>
      <c r="AS92" s="63"/>
      <c r="AX92" s="63"/>
      <c r="BB92" s="24"/>
    </row>
    <row r="93" spans="11:54" ht="15.75" customHeight="1">
      <c r="K93" s="63"/>
      <c r="AB93" s="63"/>
      <c r="AS93" s="63"/>
      <c r="AX93" s="63"/>
      <c r="BB93" s="24"/>
    </row>
    <row r="94" spans="11:54" ht="15.75" customHeight="1">
      <c r="K94" s="63"/>
      <c r="AB94" s="63"/>
      <c r="AS94" s="63"/>
      <c r="AX94" s="63"/>
      <c r="BB94" s="24"/>
    </row>
    <row r="95" spans="11:54" ht="15.75" customHeight="1">
      <c r="K95" s="63"/>
      <c r="AB95" s="63"/>
      <c r="AS95" s="63"/>
      <c r="AX95" s="63"/>
      <c r="BB95" s="24"/>
    </row>
    <row r="96" spans="11:54" ht="15.75" customHeight="1">
      <c r="K96" s="63"/>
      <c r="AB96" s="63"/>
      <c r="AS96" s="63"/>
      <c r="AX96" s="63"/>
      <c r="BB96" s="24"/>
    </row>
    <row r="97" spans="11:54" ht="15.75" customHeight="1">
      <c r="K97" s="63"/>
      <c r="AB97" s="63"/>
      <c r="AS97" s="63"/>
      <c r="AX97" s="63"/>
      <c r="BB97" s="24"/>
    </row>
    <row r="98" spans="11:54" ht="15.75" customHeight="1">
      <c r="K98" s="63"/>
      <c r="AB98" s="63"/>
      <c r="AS98" s="63"/>
      <c r="AX98" s="63"/>
      <c r="BB98" s="24"/>
    </row>
    <row r="99" spans="11:54" ht="15.75" customHeight="1">
      <c r="K99" s="63"/>
      <c r="AB99" s="63"/>
      <c r="AS99" s="63"/>
      <c r="AX99" s="63"/>
      <c r="BB99" s="24"/>
    </row>
    <row r="100" spans="11:54" ht="15.75" customHeight="1">
      <c r="K100" s="63"/>
      <c r="AB100" s="63"/>
      <c r="AS100" s="63"/>
      <c r="AX100" s="63"/>
      <c r="BB100" s="24"/>
    </row>
    <row r="101" spans="11:54" ht="15.75" customHeight="1">
      <c r="K101" s="63"/>
      <c r="AB101" s="63"/>
      <c r="AS101" s="63"/>
      <c r="AX101" s="63"/>
      <c r="BB101" s="24"/>
    </row>
    <row r="102" spans="11:54" ht="15.75" customHeight="1">
      <c r="K102" s="63"/>
      <c r="AB102" s="63"/>
      <c r="AS102" s="63"/>
      <c r="AX102" s="63"/>
      <c r="BB102" s="24"/>
    </row>
    <row r="103" spans="11:54" ht="15.75" customHeight="1">
      <c r="K103" s="63"/>
      <c r="AB103" s="63"/>
      <c r="AS103" s="63"/>
      <c r="AX103" s="63"/>
      <c r="BB103" s="24"/>
    </row>
    <row r="104" spans="11:54" ht="15.75" customHeight="1">
      <c r="K104" s="63"/>
      <c r="AB104" s="63"/>
      <c r="AS104" s="63"/>
      <c r="AX104" s="63"/>
      <c r="BB104" s="24"/>
    </row>
    <row r="105" spans="11:54" ht="15.75" customHeight="1">
      <c r="K105" s="63"/>
      <c r="AB105" s="63"/>
      <c r="AS105" s="63"/>
      <c r="AX105" s="63"/>
      <c r="BB105" s="24"/>
    </row>
    <row r="106" spans="11:54" ht="15.75" customHeight="1">
      <c r="K106" s="63"/>
      <c r="AB106" s="63"/>
      <c r="AS106" s="63"/>
      <c r="AX106" s="63"/>
      <c r="BB106" s="24"/>
    </row>
    <row r="107" spans="11:54" ht="15.75" customHeight="1">
      <c r="K107" s="63"/>
      <c r="AB107" s="63"/>
      <c r="AS107" s="63"/>
      <c r="AX107" s="63"/>
      <c r="BB107" s="24"/>
    </row>
    <row r="108" spans="11:54" ht="15.75" customHeight="1">
      <c r="K108" s="63"/>
      <c r="AB108" s="63"/>
      <c r="AS108" s="63"/>
      <c r="AX108" s="63"/>
      <c r="BB108" s="24"/>
    </row>
    <row r="109" spans="11:54" ht="15.75" customHeight="1">
      <c r="K109" s="63"/>
      <c r="AB109" s="63"/>
      <c r="AS109" s="63"/>
      <c r="AX109" s="63"/>
      <c r="BB109" s="24"/>
    </row>
    <row r="110" spans="11:54" ht="15.75" customHeight="1">
      <c r="K110" s="63"/>
      <c r="AB110" s="63"/>
      <c r="AS110" s="63"/>
      <c r="AX110" s="63"/>
      <c r="BB110" s="24"/>
    </row>
    <row r="111" spans="11:54" ht="15.75" customHeight="1">
      <c r="K111" s="63"/>
      <c r="AB111" s="63"/>
      <c r="AS111" s="63"/>
      <c r="AX111" s="63"/>
      <c r="BB111" s="24"/>
    </row>
    <row r="112" spans="11:54" ht="15.75" customHeight="1">
      <c r="K112" s="63"/>
      <c r="AB112" s="63"/>
      <c r="AS112" s="63"/>
      <c r="AX112" s="63"/>
      <c r="BB112" s="24"/>
    </row>
    <row r="113" spans="11:54" ht="15.75" customHeight="1">
      <c r="K113" s="63"/>
      <c r="AB113" s="63"/>
      <c r="AS113" s="63"/>
      <c r="AX113" s="63"/>
      <c r="BB113" s="24"/>
    </row>
    <row r="114" spans="11:54" ht="15.75" customHeight="1">
      <c r="K114" s="63"/>
      <c r="AB114" s="63"/>
      <c r="AS114" s="63"/>
      <c r="AX114" s="63"/>
      <c r="BB114" s="24"/>
    </row>
    <row r="115" spans="11:54" ht="15.75" customHeight="1">
      <c r="K115" s="63"/>
      <c r="AB115" s="63"/>
      <c r="AS115" s="63"/>
      <c r="AX115" s="63"/>
      <c r="BB115" s="24"/>
    </row>
    <row r="116" spans="11:54" ht="15.75" customHeight="1">
      <c r="K116" s="63"/>
      <c r="AB116" s="63"/>
      <c r="AS116" s="63"/>
      <c r="AX116" s="63"/>
      <c r="BB116" s="24"/>
    </row>
    <row r="117" spans="11:54" ht="15.75" customHeight="1">
      <c r="K117" s="63"/>
      <c r="AB117" s="63"/>
      <c r="AS117" s="63"/>
      <c r="AX117" s="63"/>
      <c r="BB117" s="24"/>
    </row>
    <row r="118" spans="11:54" ht="15.75" customHeight="1">
      <c r="K118" s="63"/>
      <c r="AB118" s="63"/>
      <c r="AS118" s="63"/>
      <c r="AX118" s="63"/>
      <c r="BB118" s="24"/>
    </row>
    <row r="119" spans="11:54" ht="15.75" customHeight="1">
      <c r="K119" s="63"/>
      <c r="AB119" s="63"/>
      <c r="AS119" s="63"/>
      <c r="AX119" s="63"/>
      <c r="BB119" s="24"/>
    </row>
    <row r="120" spans="11:54" ht="15.75" customHeight="1">
      <c r="K120" s="63"/>
      <c r="AB120" s="63"/>
      <c r="AS120" s="63"/>
      <c r="AX120" s="63"/>
      <c r="BB120" s="24"/>
    </row>
    <row r="121" spans="11:54" ht="15.75" customHeight="1">
      <c r="K121" s="63"/>
      <c r="AB121" s="63"/>
      <c r="AS121" s="63"/>
      <c r="AX121" s="63"/>
      <c r="BB121" s="24"/>
    </row>
    <row r="122" spans="11:54" ht="15.75" customHeight="1">
      <c r="K122" s="63"/>
      <c r="AB122" s="63"/>
      <c r="AS122" s="63"/>
      <c r="AX122" s="63"/>
      <c r="BB122" s="24"/>
    </row>
    <row r="123" spans="11:54" ht="15.75" customHeight="1">
      <c r="K123" s="63"/>
      <c r="AB123" s="63"/>
      <c r="AS123" s="63"/>
      <c r="AX123" s="63"/>
      <c r="BB123" s="24"/>
    </row>
    <row r="124" spans="11:54" ht="15.75" customHeight="1">
      <c r="K124" s="63"/>
      <c r="AB124" s="63"/>
      <c r="AS124" s="63"/>
      <c r="AX124" s="63"/>
      <c r="BB124" s="24"/>
    </row>
    <row r="125" spans="11:54" ht="15.75" customHeight="1">
      <c r="K125" s="63"/>
      <c r="AB125" s="63"/>
      <c r="AS125" s="63"/>
      <c r="AX125" s="63"/>
      <c r="BB125" s="24"/>
    </row>
    <row r="126" spans="11:54" ht="15.75" customHeight="1">
      <c r="K126" s="63"/>
      <c r="AB126" s="63"/>
      <c r="AS126" s="63"/>
      <c r="AX126" s="63"/>
      <c r="BB126" s="24"/>
    </row>
    <row r="127" spans="11:54" ht="15.75" customHeight="1">
      <c r="K127" s="63"/>
      <c r="AB127" s="63"/>
      <c r="AS127" s="63"/>
      <c r="AX127" s="63"/>
      <c r="BB127" s="24"/>
    </row>
    <row r="128" spans="11:54" ht="15.75" customHeight="1">
      <c r="K128" s="63"/>
      <c r="AB128" s="63"/>
      <c r="AS128" s="63"/>
      <c r="AX128" s="63"/>
      <c r="BB128" s="24"/>
    </row>
    <row r="129" spans="11:54" ht="15.75" customHeight="1">
      <c r="K129" s="63"/>
      <c r="AB129" s="63"/>
      <c r="AS129" s="63"/>
      <c r="AX129" s="63"/>
      <c r="BB129" s="24"/>
    </row>
    <row r="130" spans="11:54" ht="15.75" customHeight="1">
      <c r="K130" s="63"/>
      <c r="AB130" s="63"/>
      <c r="AS130" s="63"/>
      <c r="AX130" s="63"/>
      <c r="BB130" s="24"/>
    </row>
    <row r="131" spans="11:54" ht="15.75" customHeight="1">
      <c r="K131" s="63"/>
      <c r="AB131" s="63"/>
      <c r="AS131" s="63"/>
      <c r="AX131" s="63"/>
      <c r="BB131" s="24"/>
    </row>
    <row r="132" spans="11:54" ht="15.75" customHeight="1">
      <c r="K132" s="63"/>
      <c r="AB132" s="63"/>
      <c r="AS132" s="63"/>
      <c r="AX132" s="63"/>
      <c r="BB132" s="24"/>
    </row>
    <row r="133" spans="11:54" ht="15.75" customHeight="1">
      <c r="K133" s="63"/>
      <c r="AB133" s="63"/>
      <c r="AS133" s="63"/>
      <c r="AX133" s="63"/>
      <c r="BB133" s="24"/>
    </row>
    <row r="134" spans="11:54" ht="15.75" customHeight="1">
      <c r="K134" s="63"/>
      <c r="AB134" s="63"/>
      <c r="AS134" s="63"/>
      <c r="AX134" s="63"/>
      <c r="BB134" s="24"/>
    </row>
    <row r="135" spans="11:54" ht="15.75" customHeight="1">
      <c r="K135" s="63"/>
      <c r="AB135" s="63"/>
      <c r="AS135" s="63"/>
      <c r="AX135" s="63"/>
      <c r="BB135" s="24"/>
    </row>
    <row r="136" spans="11:54" ht="15.75" customHeight="1">
      <c r="K136" s="63"/>
      <c r="AB136" s="63"/>
      <c r="AS136" s="63"/>
      <c r="AX136" s="63"/>
      <c r="BB136" s="24"/>
    </row>
    <row r="137" spans="11:54" ht="15.75" customHeight="1">
      <c r="K137" s="63"/>
      <c r="AB137" s="63"/>
      <c r="AS137" s="63"/>
      <c r="AX137" s="63"/>
      <c r="BB137" s="24"/>
    </row>
    <row r="138" spans="11:54" ht="15.75" customHeight="1">
      <c r="K138" s="63"/>
      <c r="AB138" s="63"/>
      <c r="AS138" s="63"/>
      <c r="AX138" s="63"/>
      <c r="BB138" s="24"/>
    </row>
    <row r="139" spans="11:54" ht="15.75" customHeight="1">
      <c r="K139" s="63"/>
      <c r="AB139" s="63"/>
      <c r="AS139" s="63"/>
      <c r="AX139" s="63"/>
      <c r="BB139" s="24"/>
    </row>
    <row r="140" spans="11:54" ht="15.75" customHeight="1">
      <c r="K140" s="63"/>
      <c r="AB140" s="63"/>
      <c r="AS140" s="63"/>
      <c r="AX140" s="63"/>
      <c r="BB140" s="24"/>
    </row>
    <row r="141" spans="11:54" ht="15.75" customHeight="1">
      <c r="K141" s="63"/>
      <c r="AB141" s="63"/>
      <c r="AS141" s="63"/>
      <c r="AX141" s="63"/>
      <c r="BB141" s="24"/>
    </row>
    <row r="142" spans="11:54" ht="15.75" customHeight="1">
      <c r="K142" s="63"/>
      <c r="AB142" s="63"/>
      <c r="AS142" s="63"/>
      <c r="AX142" s="63"/>
      <c r="BB142" s="24"/>
    </row>
    <row r="143" spans="11:54" ht="15.75" customHeight="1">
      <c r="K143" s="63"/>
      <c r="AB143" s="63"/>
      <c r="AS143" s="63"/>
      <c r="AX143" s="63"/>
      <c r="BB143" s="24"/>
    </row>
    <row r="144" spans="11:54" ht="15.75" customHeight="1">
      <c r="K144" s="63"/>
      <c r="AB144" s="63"/>
      <c r="AS144" s="63"/>
      <c r="AX144" s="63"/>
      <c r="BB144" s="24"/>
    </row>
    <row r="145" spans="11:54" ht="15.75" customHeight="1">
      <c r="K145" s="63"/>
      <c r="AB145" s="63"/>
      <c r="AS145" s="63"/>
      <c r="AX145" s="63"/>
      <c r="BB145" s="24"/>
    </row>
    <row r="146" spans="11:54" ht="15.75" customHeight="1">
      <c r="K146" s="63"/>
      <c r="AB146" s="63"/>
      <c r="AS146" s="63"/>
      <c r="AX146" s="63"/>
      <c r="BB146" s="24"/>
    </row>
    <row r="147" spans="11:54" ht="15.75" customHeight="1">
      <c r="K147" s="63"/>
      <c r="AB147" s="63"/>
      <c r="AS147" s="63"/>
      <c r="AX147" s="63"/>
      <c r="BB147" s="24"/>
    </row>
    <row r="148" spans="11:54" ht="15.75" customHeight="1">
      <c r="K148" s="63"/>
      <c r="AB148" s="63"/>
      <c r="AS148" s="63"/>
      <c r="AX148" s="63"/>
      <c r="BB148" s="24"/>
    </row>
    <row r="149" spans="11:54" ht="15.75" customHeight="1">
      <c r="K149" s="63"/>
      <c r="AB149" s="63"/>
      <c r="AS149" s="63"/>
      <c r="AX149" s="63"/>
      <c r="BB149" s="24"/>
    </row>
    <row r="150" spans="11:54" ht="15.75" customHeight="1">
      <c r="K150" s="63"/>
      <c r="AB150" s="63"/>
      <c r="AS150" s="63"/>
      <c r="AX150" s="63"/>
      <c r="BB150" s="24"/>
    </row>
    <row r="151" spans="11:54" ht="15.75" customHeight="1">
      <c r="K151" s="63"/>
      <c r="AB151" s="63"/>
      <c r="AS151" s="63"/>
      <c r="AX151" s="63"/>
      <c r="BB151" s="24"/>
    </row>
    <row r="152" spans="11:54" ht="15.75" customHeight="1">
      <c r="K152" s="63"/>
      <c r="AB152" s="63"/>
      <c r="AS152" s="63"/>
      <c r="AX152" s="63"/>
      <c r="BB152" s="24"/>
    </row>
    <row r="153" spans="11:54" ht="15.75" customHeight="1">
      <c r="K153" s="63"/>
      <c r="AB153" s="63"/>
      <c r="AS153" s="63"/>
      <c r="AX153" s="63"/>
      <c r="BB153" s="24"/>
    </row>
    <row r="154" spans="11:54" ht="15.75" customHeight="1">
      <c r="K154" s="63"/>
      <c r="AB154" s="63"/>
      <c r="AS154" s="63"/>
      <c r="AX154" s="63"/>
      <c r="BB154" s="24"/>
    </row>
    <row r="155" spans="11:54" ht="15.75" customHeight="1">
      <c r="K155" s="63"/>
      <c r="AB155" s="63"/>
      <c r="AS155" s="63"/>
      <c r="AX155" s="63"/>
      <c r="BB155" s="24"/>
    </row>
    <row r="156" spans="11:54" ht="15.75" customHeight="1">
      <c r="K156" s="63"/>
      <c r="AB156" s="63"/>
      <c r="AS156" s="63"/>
      <c r="AX156" s="63"/>
      <c r="BB156" s="24"/>
    </row>
    <row r="157" spans="11:54" ht="15.75" customHeight="1">
      <c r="K157" s="63"/>
      <c r="AB157" s="63"/>
      <c r="AS157" s="63"/>
      <c r="AX157" s="63"/>
      <c r="BB157" s="24"/>
    </row>
    <row r="158" spans="11:54" ht="15.75" customHeight="1">
      <c r="K158" s="63"/>
      <c r="AB158" s="63"/>
      <c r="AS158" s="63"/>
      <c r="AX158" s="63"/>
      <c r="BB158" s="24"/>
    </row>
    <row r="159" spans="11:54" ht="15.75" customHeight="1">
      <c r="K159" s="63"/>
      <c r="AB159" s="63"/>
      <c r="AS159" s="63"/>
      <c r="AX159" s="63"/>
      <c r="BB159" s="24"/>
    </row>
    <row r="160" spans="11:54" ht="15.75" customHeight="1">
      <c r="K160" s="63"/>
      <c r="AB160" s="63"/>
      <c r="AS160" s="63"/>
      <c r="AX160" s="63"/>
      <c r="BB160" s="24"/>
    </row>
    <row r="161" spans="11:54" ht="15.75" customHeight="1">
      <c r="K161" s="63"/>
      <c r="AB161" s="63"/>
      <c r="AS161" s="63"/>
      <c r="AX161" s="63"/>
      <c r="BB161" s="24"/>
    </row>
    <row r="162" spans="11:54" ht="15.75" customHeight="1">
      <c r="K162" s="63"/>
      <c r="AB162" s="63"/>
      <c r="AS162" s="63"/>
      <c r="AX162" s="63"/>
      <c r="BB162" s="24"/>
    </row>
    <row r="163" spans="11:54" ht="15.75" customHeight="1">
      <c r="K163" s="63"/>
      <c r="AB163" s="63"/>
      <c r="AS163" s="63"/>
      <c r="AX163" s="63"/>
      <c r="BB163" s="24"/>
    </row>
    <row r="164" spans="11:54" ht="15.75" customHeight="1">
      <c r="K164" s="63"/>
      <c r="AB164" s="63"/>
      <c r="AS164" s="63"/>
      <c r="AX164" s="63"/>
      <c r="BB164" s="24"/>
    </row>
    <row r="165" spans="11:54" ht="15.75" customHeight="1">
      <c r="K165" s="63"/>
      <c r="AB165" s="63"/>
      <c r="AS165" s="63"/>
      <c r="AX165" s="63"/>
      <c r="BB165" s="24"/>
    </row>
    <row r="166" spans="11:54" ht="15.75" customHeight="1">
      <c r="K166" s="63"/>
      <c r="AB166" s="63"/>
      <c r="AS166" s="63"/>
      <c r="AX166" s="63"/>
      <c r="BB166" s="24"/>
    </row>
    <row r="167" spans="11:54" ht="15.75" customHeight="1">
      <c r="K167" s="63"/>
      <c r="AB167" s="63"/>
      <c r="AS167" s="63"/>
      <c r="AX167" s="63"/>
      <c r="BB167" s="24"/>
    </row>
    <row r="168" spans="11:54" ht="15.75" customHeight="1">
      <c r="K168" s="63"/>
      <c r="AB168" s="63"/>
      <c r="AS168" s="63"/>
      <c r="AX168" s="63"/>
      <c r="BB168" s="24"/>
    </row>
    <row r="169" spans="11:54" ht="15.75" customHeight="1">
      <c r="K169" s="63"/>
      <c r="AB169" s="63"/>
      <c r="AS169" s="63"/>
      <c r="AX169" s="63"/>
      <c r="BB169" s="24"/>
    </row>
    <row r="170" spans="11:54" ht="15.75" customHeight="1">
      <c r="K170" s="63"/>
      <c r="AB170" s="63"/>
      <c r="AS170" s="63"/>
      <c r="AX170" s="63"/>
      <c r="BB170" s="24"/>
    </row>
    <row r="171" spans="11:54" ht="15.75" customHeight="1">
      <c r="K171" s="63"/>
      <c r="AB171" s="63"/>
      <c r="AS171" s="63"/>
      <c r="AX171" s="63"/>
      <c r="BB171" s="24"/>
    </row>
    <row r="172" spans="11:54" ht="15.75" customHeight="1">
      <c r="K172" s="63"/>
      <c r="AB172" s="63"/>
      <c r="AS172" s="63"/>
      <c r="AX172" s="63"/>
      <c r="BB172" s="24"/>
    </row>
    <row r="173" spans="11:54" ht="15.75" customHeight="1">
      <c r="K173" s="63"/>
      <c r="AB173" s="63"/>
      <c r="AS173" s="63"/>
      <c r="AX173" s="63"/>
      <c r="BB173" s="24"/>
    </row>
    <row r="174" spans="11:54" ht="15.75" customHeight="1">
      <c r="K174" s="63"/>
      <c r="AB174" s="63"/>
      <c r="AS174" s="63"/>
      <c r="AX174" s="63"/>
      <c r="BB174" s="24"/>
    </row>
    <row r="175" spans="11:54" ht="15.75" customHeight="1">
      <c r="K175" s="63"/>
      <c r="AB175" s="63"/>
      <c r="AS175" s="63"/>
      <c r="AX175" s="63"/>
      <c r="BB175" s="24"/>
    </row>
    <row r="176" spans="11:54" ht="15.75" customHeight="1">
      <c r="K176" s="63"/>
      <c r="AB176" s="63"/>
      <c r="AS176" s="63"/>
      <c r="AX176" s="63"/>
      <c r="BB176" s="24"/>
    </row>
    <row r="177" spans="11:54" ht="15.75" customHeight="1">
      <c r="K177" s="63"/>
      <c r="AB177" s="63"/>
      <c r="AS177" s="63"/>
      <c r="AX177" s="63"/>
      <c r="BB177" s="24"/>
    </row>
    <row r="178" spans="11:54" ht="15.75" customHeight="1">
      <c r="K178" s="63"/>
      <c r="AB178" s="63"/>
      <c r="AS178" s="63"/>
      <c r="AX178" s="63"/>
      <c r="BB178" s="24"/>
    </row>
    <row r="179" spans="11:54" ht="15.75" customHeight="1">
      <c r="K179" s="63"/>
      <c r="AB179" s="63"/>
      <c r="AS179" s="63"/>
      <c r="AX179" s="63"/>
      <c r="BB179" s="24"/>
    </row>
    <row r="180" spans="11:54" ht="15.75" customHeight="1">
      <c r="K180" s="63"/>
      <c r="AB180" s="63"/>
      <c r="AS180" s="63"/>
      <c r="AX180" s="63"/>
      <c r="BB180" s="24"/>
    </row>
    <row r="181" spans="11:54" ht="15.75" customHeight="1">
      <c r="K181" s="63"/>
      <c r="AB181" s="63"/>
      <c r="AS181" s="63"/>
      <c r="AX181" s="63"/>
      <c r="BB181" s="24"/>
    </row>
    <row r="182" spans="11:54" ht="15.75" customHeight="1">
      <c r="K182" s="63"/>
      <c r="AB182" s="63"/>
      <c r="AS182" s="63"/>
      <c r="AX182" s="63"/>
      <c r="BB182" s="24"/>
    </row>
    <row r="183" spans="11:54" ht="15.75" customHeight="1">
      <c r="K183" s="63"/>
      <c r="AB183" s="63"/>
      <c r="AS183" s="63"/>
      <c r="AX183" s="63"/>
      <c r="BB183" s="24"/>
    </row>
    <row r="184" spans="11:54" ht="15.75" customHeight="1">
      <c r="K184" s="63"/>
      <c r="AB184" s="63"/>
      <c r="AS184" s="63"/>
      <c r="AX184" s="63"/>
      <c r="BB184" s="24"/>
    </row>
    <row r="185" spans="11:54" ht="15.75" customHeight="1">
      <c r="K185" s="63"/>
      <c r="AB185" s="63"/>
      <c r="AS185" s="63"/>
      <c r="AX185" s="63"/>
      <c r="BB185" s="24"/>
    </row>
    <row r="186" spans="11:54" ht="15.75" customHeight="1">
      <c r="K186" s="63"/>
      <c r="AB186" s="63"/>
      <c r="AS186" s="63"/>
      <c r="AX186" s="63"/>
      <c r="BB186" s="24"/>
    </row>
    <row r="187" spans="11:54" ht="15.75" customHeight="1">
      <c r="K187" s="63"/>
      <c r="AB187" s="63"/>
      <c r="AS187" s="63"/>
      <c r="AX187" s="63"/>
      <c r="BB187" s="24"/>
    </row>
    <row r="188" spans="11:54" ht="15.75" customHeight="1">
      <c r="K188" s="63"/>
      <c r="AB188" s="63"/>
      <c r="AS188" s="63"/>
      <c r="AX188" s="63"/>
      <c r="BB188" s="24"/>
    </row>
    <row r="189" spans="11:54" ht="15.75" customHeight="1">
      <c r="K189" s="63"/>
      <c r="AB189" s="63"/>
      <c r="AS189" s="63"/>
      <c r="AX189" s="63"/>
      <c r="BB189" s="24"/>
    </row>
    <row r="190" spans="11:54" ht="15.75" customHeight="1">
      <c r="K190" s="63"/>
      <c r="AB190" s="63"/>
      <c r="AS190" s="63"/>
      <c r="AX190" s="63"/>
      <c r="BB190" s="24"/>
    </row>
    <row r="191" spans="11:54" ht="15.75" customHeight="1">
      <c r="K191" s="63"/>
      <c r="AB191" s="63"/>
      <c r="AS191" s="63"/>
      <c r="AX191" s="63"/>
      <c r="BB191" s="24"/>
    </row>
    <row r="192" spans="11:54" ht="15.75" customHeight="1">
      <c r="K192" s="63"/>
      <c r="AB192" s="63"/>
      <c r="AS192" s="63"/>
      <c r="AX192" s="63"/>
      <c r="BB192" s="24"/>
    </row>
    <row r="193" spans="11:54" ht="15.75" customHeight="1">
      <c r="K193" s="63"/>
      <c r="AB193" s="63"/>
      <c r="AS193" s="63"/>
      <c r="AX193" s="63"/>
      <c r="BB193" s="24"/>
    </row>
    <row r="194" spans="11:54" ht="15.75" customHeight="1">
      <c r="K194" s="63"/>
      <c r="AB194" s="63"/>
      <c r="AS194" s="63"/>
      <c r="AX194" s="63"/>
      <c r="BB194" s="24"/>
    </row>
    <row r="195" spans="11:54" ht="15.75" customHeight="1">
      <c r="K195" s="63"/>
      <c r="AB195" s="63"/>
      <c r="AS195" s="63"/>
      <c r="AX195" s="63"/>
      <c r="BB195" s="24"/>
    </row>
    <row r="196" spans="11:54" ht="15.75" customHeight="1">
      <c r="K196" s="63"/>
      <c r="AB196" s="63"/>
      <c r="AS196" s="63"/>
      <c r="AX196" s="63"/>
      <c r="BB196" s="24"/>
    </row>
    <row r="197" spans="11:54" ht="15.75" customHeight="1">
      <c r="K197" s="63"/>
      <c r="AB197" s="63"/>
      <c r="AS197" s="63"/>
      <c r="AX197" s="63"/>
      <c r="BB197" s="24"/>
    </row>
    <row r="198" spans="11:54" ht="15.75" customHeight="1">
      <c r="K198" s="63"/>
      <c r="AB198" s="63"/>
      <c r="AS198" s="63"/>
      <c r="AX198" s="63"/>
      <c r="BB198" s="24"/>
    </row>
    <row r="199" spans="11:54" ht="15.75" customHeight="1">
      <c r="K199" s="63"/>
      <c r="AB199" s="63"/>
      <c r="AS199" s="63"/>
      <c r="AX199" s="63"/>
      <c r="BB199" s="24"/>
    </row>
    <row r="200" spans="11:54" ht="15.75" customHeight="1">
      <c r="K200" s="63"/>
      <c r="AB200" s="63"/>
      <c r="AS200" s="63"/>
      <c r="AX200" s="63"/>
      <c r="BB200" s="24"/>
    </row>
    <row r="201" spans="11:54" ht="15.75" customHeight="1">
      <c r="K201" s="63"/>
      <c r="AB201" s="63"/>
      <c r="AS201" s="63"/>
      <c r="AX201" s="63"/>
      <c r="BB201" s="24"/>
    </row>
    <row r="202" spans="11:54" ht="15.75" customHeight="1">
      <c r="K202" s="63"/>
      <c r="AB202" s="63"/>
      <c r="AS202" s="63"/>
      <c r="AX202" s="63"/>
      <c r="BB202" s="24"/>
    </row>
    <row r="203" spans="11:54" ht="15.75" customHeight="1">
      <c r="K203" s="63"/>
      <c r="AB203" s="63"/>
      <c r="AS203" s="63"/>
      <c r="AX203" s="63"/>
      <c r="BB203" s="24"/>
    </row>
    <row r="204" spans="11:54" ht="15.75" customHeight="1">
      <c r="K204" s="63"/>
      <c r="AB204" s="63"/>
      <c r="AS204" s="63"/>
      <c r="AX204" s="63"/>
      <c r="BB204" s="24"/>
    </row>
    <row r="205" spans="11:54" ht="15.75" customHeight="1">
      <c r="K205" s="63"/>
      <c r="AB205" s="63"/>
      <c r="AS205" s="63"/>
      <c r="AX205" s="63"/>
      <c r="BB205" s="24"/>
    </row>
    <row r="206" spans="11:54" ht="15.75" customHeight="1">
      <c r="K206" s="63"/>
      <c r="AB206" s="63"/>
      <c r="AS206" s="63"/>
      <c r="AX206" s="63"/>
      <c r="BB206" s="24"/>
    </row>
    <row r="207" spans="11:54" ht="15.75" customHeight="1">
      <c r="K207" s="63"/>
      <c r="AB207" s="63"/>
      <c r="AS207" s="63"/>
      <c r="AX207" s="63"/>
      <c r="BB207" s="24"/>
    </row>
    <row r="208" spans="11:54" ht="15.75" customHeight="1">
      <c r="K208" s="63"/>
      <c r="AB208" s="63"/>
      <c r="AS208" s="63"/>
      <c r="AX208" s="63"/>
      <c r="BB208" s="24"/>
    </row>
    <row r="209" spans="11:54" ht="15.75" customHeight="1">
      <c r="K209" s="63"/>
      <c r="AB209" s="63"/>
      <c r="AS209" s="63"/>
      <c r="AX209" s="63"/>
      <c r="BB209" s="24"/>
    </row>
    <row r="210" spans="11:54" ht="15.75" customHeight="1">
      <c r="K210" s="63"/>
      <c r="AB210" s="63"/>
      <c r="AS210" s="63"/>
      <c r="AX210" s="63"/>
      <c r="BB210" s="24"/>
    </row>
    <row r="211" spans="11:54" ht="15.75" customHeight="1">
      <c r="K211" s="63"/>
      <c r="AB211" s="63"/>
      <c r="AS211" s="63"/>
      <c r="AX211" s="63"/>
      <c r="BB211" s="24"/>
    </row>
    <row r="212" spans="11:54" ht="15.75" customHeight="1">
      <c r="K212" s="63"/>
      <c r="AB212" s="63"/>
      <c r="AS212" s="63"/>
      <c r="AX212" s="63"/>
      <c r="BB212" s="24"/>
    </row>
    <row r="213" spans="11:54" ht="15.75" customHeight="1">
      <c r="K213" s="63"/>
      <c r="AB213" s="63"/>
      <c r="AS213" s="63"/>
      <c r="AX213" s="63"/>
      <c r="BB213" s="24"/>
    </row>
    <row r="214" spans="11:54" ht="15.75" customHeight="1">
      <c r="K214" s="63"/>
      <c r="AB214" s="63"/>
      <c r="AS214" s="63"/>
      <c r="AX214" s="63"/>
      <c r="BB214" s="24"/>
    </row>
    <row r="215" spans="11:54" ht="15.75" customHeight="1">
      <c r="K215" s="63"/>
      <c r="AB215" s="63"/>
      <c r="AS215" s="63"/>
      <c r="AX215" s="63"/>
      <c r="BB215" s="24"/>
    </row>
    <row r="216" spans="11:54" ht="15.75" customHeight="1">
      <c r="K216" s="63"/>
      <c r="AB216" s="63"/>
      <c r="AS216" s="63"/>
      <c r="AX216" s="63"/>
      <c r="BB216" s="24"/>
    </row>
    <row r="217" spans="11:54" ht="15.75" customHeight="1">
      <c r="K217" s="63"/>
      <c r="AB217" s="63"/>
      <c r="AS217" s="63"/>
      <c r="AX217" s="63"/>
      <c r="BB217" s="24"/>
    </row>
    <row r="218" spans="11:54" ht="15.75" customHeight="1">
      <c r="K218" s="63"/>
      <c r="AB218" s="63"/>
      <c r="AS218" s="63"/>
      <c r="AX218" s="63"/>
      <c r="BB218" s="24"/>
    </row>
    <row r="219" spans="11:54" ht="15.75" customHeight="1">
      <c r="K219" s="63"/>
      <c r="AB219" s="63"/>
      <c r="AS219" s="63"/>
      <c r="AX219" s="63"/>
      <c r="BB219" s="24"/>
    </row>
    <row r="220" spans="11:54" ht="15.75" customHeight="1">
      <c r="K220" s="63"/>
      <c r="AB220" s="63"/>
      <c r="AS220" s="63"/>
      <c r="AX220" s="63"/>
      <c r="BB220" s="24"/>
    </row>
    <row r="221" spans="11:54" ht="15.75" customHeight="1">
      <c r="K221" s="63"/>
      <c r="AB221" s="63"/>
      <c r="AS221" s="63"/>
      <c r="AX221" s="63"/>
      <c r="BB221" s="24"/>
    </row>
    <row r="222" spans="11:54" ht="15.75" customHeight="1">
      <c r="K222" s="63"/>
      <c r="AB222" s="63"/>
      <c r="AS222" s="63"/>
      <c r="AX222" s="63"/>
      <c r="BB222" s="24"/>
    </row>
    <row r="223" spans="11:54" ht="15.75" customHeight="1">
      <c r="K223" s="63"/>
      <c r="AB223" s="63"/>
      <c r="AS223" s="63"/>
      <c r="AX223" s="63"/>
      <c r="BB223" s="24"/>
    </row>
    <row r="224" spans="11:54" ht="15.75" customHeight="1">
      <c r="K224" s="63"/>
      <c r="AB224" s="63"/>
      <c r="AS224" s="63"/>
      <c r="AX224" s="63"/>
      <c r="BB224" s="24"/>
    </row>
    <row r="225" spans="11:54" ht="15.75" customHeight="1">
      <c r="K225" s="63"/>
      <c r="AB225" s="63"/>
      <c r="AS225" s="63"/>
      <c r="AX225" s="63"/>
      <c r="BB225" s="24"/>
    </row>
    <row r="226" spans="11:54" ht="15.75" customHeight="1">
      <c r="K226" s="63"/>
      <c r="AB226" s="63"/>
      <c r="AS226" s="63"/>
      <c r="AX226" s="63"/>
      <c r="BB226" s="24"/>
    </row>
    <row r="227" spans="11:54" ht="15.75" customHeight="1">
      <c r="K227" s="63"/>
      <c r="AB227" s="63"/>
      <c r="AS227" s="63"/>
      <c r="AX227" s="63"/>
      <c r="BB227" s="24"/>
    </row>
    <row r="228" spans="11:54" ht="15.75" customHeight="1">
      <c r="K228" s="63"/>
      <c r="AB228" s="63"/>
      <c r="AS228" s="63"/>
      <c r="AX228" s="63"/>
      <c r="BB228" s="24"/>
    </row>
    <row r="229" spans="11:54" ht="15.75" customHeight="1">
      <c r="K229" s="63"/>
      <c r="AB229" s="63"/>
      <c r="AS229" s="63"/>
      <c r="AX229" s="63"/>
      <c r="BB229" s="24"/>
    </row>
    <row r="230" spans="11:54" ht="15.75" customHeight="1">
      <c r="K230" s="63"/>
      <c r="AB230" s="63"/>
      <c r="AS230" s="63"/>
      <c r="AX230" s="63"/>
      <c r="BB230" s="24"/>
    </row>
    <row r="231" spans="11:54" ht="15.75" customHeight="1">
      <c r="K231" s="63"/>
      <c r="AB231" s="63"/>
      <c r="AS231" s="63"/>
      <c r="AX231" s="63"/>
      <c r="BB231" s="24"/>
    </row>
    <row r="232" spans="11:54" ht="15.75" customHeight="1">
      <c r="K232" s="63"/>
      <c r="AB232" s="63"/>
      <c r="AS232" s="63"/>
      <c r="AX232" s="63"/>
      <c r="BB232" s="24"/>
    </row>
    <row r="233" spans="11:54" ht="15.75" customHeight="1">
      <c r="K233" s="63"/>
      <c r="AB233" s="63"/>
      <c r="AS233" s="63"/>
      <c r="AX233" s="63"/>
      <c r="BB233" s="24"/>
    </row>
    <row r="234" spans="11:54" ht="15.75" customHeight="1">
      <c r="K234" s="63"/>
      <c r="AB234" s="63"/>
      <c r="AS234" s="63"/>
      <c r="AX234" s="63"/>
      <c r="BB234" s="24"/>
    </row>
    <row r="235" spans="11:54" ht="15.75" customHeight="1">
      <c r="K235" s="63"/>
      <c r="AB235" s="63"/>
      <c r="AS235" s="63"/>
      <c r="AX235" s="63"/>
      <c r="BB235" s="24"/>
    </row>
    <row r="236" spans="11:54" ht="15.75" customHeight="1">
      <c r="K236" s="63"/>
      <c r="AB236" s="63"/>
      <c r="AS236" s="63"/>
      <c r="AX236" s="63"/>
      <c r="BB236" s="24"/>
    </row>
    <row r="237" spans="11:54" ht="15.75" customHeight="1">
      <c r="K237" s="63"/>
      <c r="AB237" s="63"/>
      <c r="AS237" s="63"/>
      <c r="AX237" s="63"/>
      <c r="BB237" s="24"/>
    </row>
    <row r="238" spans="11:54" ht="15.75" customHeight="1">
      <c r="K238" s="63"/>
      <c r="AB238" s="63"/>
      <c r="AS238" s="63"/>
      <c r="AX238" s="63"/>
      <c r="BB238" s="24"/>
    </row>
    <row r="239" spans="11:54" ht="15.75" customHeight="1">
      <c r="K239" s="63"/>
      <c r="AB239" s="63"/>
      <c r="AS239" s="63"/>
      <c r="AX239" s="63"/>
      <c r="BB239" s="24"/>
    </row>
    <row r="240" spans="11:54" ht="15.75" customHeight="1">
      <c r="K240" s="63"/>
      <c r="AB240" s="63"/>
      <c r="AS240" s="63"/>
      <c r="AX240" s="63"/>
      <c r="BB240" s="24"/>
    </row>
    <row r="241" spans="11:54" ht="15.75" customHeight="1">
      <c r="K241" s="63"/>
      <c r="AB241" s="63"/>
      <c r="AS241" s="63"/>
      <c r="AX241" s="63"/>
      <c r="BB241" s="24"/>
    </row>
    <row r="242" spans="11:54" ht="15.75" customHeight="1">
      <c r="K242" s="63"/>
      <c r="AB242" s="63"/>
      <c r="AS242" s="63"/>
      <c r="AX242" s="63"/>
      <c r="BB242" s="24"/>
    </row>
    <row r="243" spans="11:54" ht="15.75" customHeight="1">
      <c r="K243" s="63"/>
      <c r="AB243" s="63"/>
      <c r="AS243" s="63"/>
      <c r="AX243" s="63"/>
      <c r="BB243" s="24"/>
    </row>
    <row r="244" spans="11:54" ht="15.75" customHeight="1">
      <c r="K244" s="63"/>
      <c r="AB244" s="63"/>
      <c r="AS244" s="63"/>
      <c r="AX244" s="63"/>
      <c r="BB244" s="24"/>
    </row>
    <row r="245" spans="11:54" ht="15.75" customHeight="1">
      <c r="K245" s="63"/>
      <c r="AB245" s="63"/>
      <c r="AS245" s="63"/>
      <c r="AX245" s="63"/>
      <c r="BB245" s="24"/>
    </row>
    <row r="246" spans="11:54" ht="15.75" customHeight="1">
      <c r="K246" s="63"/>
      <c r="AB246" s="63"/>
      <c r="AS246" s="63"/>
      <c r="AX246" s="63"/>
      <c r="BB246" s="24"/>
    </row>
    <row r="247" spans="11:54" ht="15.75" customHeight="1">
      <c r="K247" s="63"/>
      <c r="AB247" s="63"/>
      <c r="AS247" s="63"/>
      <c r="AX247" s="63"/>
      <c r="BB247" s="24"/>
    </row>
    <row r="248" spans="11:54" ht="15.75" customHeight="1">
      <c r="K248" s="63"/>
      <c r="AB248" s="63"/>
      <c r="AS248" s="63"/>
      <c r="AX248" s="63"/>
      <c r="BB248" s="24"/>
    </row>
    <row r="249" spans="11:54" ht="15.75" customHeight="1">
      <c r="K249" s="63"/>
      <c r="AB249" s="63"/>
      <c r="AS249" s="63"/>
      <c r="AX249" s="63"/>
      <c r="BB249" s="24"/>
    </row>
    <row r="250" spans="11:54" ht="15.75" customHeight="1">
      <c r="K250" s="63"/>
      <c r="AB250" s="63"/>
      <c r="AS250" s="63"/>
      <c r="AX250" s="63"/>
      <c r="BB250" s="24"/>
    </row>
    <row r="251" spans="11:54" ht="15.75" customHeight="1">
      <c r="K251" s="63"/>
      <c r="AB251" s="63"/>
      <c r="AS251" s="63"/>
      <c r="AX251" s="63"/>
      <c r="BB251" s="24"/>
    </row>
    <row r="252" spans="11:54" ht="15.75" customHeight="1">
      <c r="K252" s="63"/>
      <c r="AB252" s="63"/>
      <c r="AS252" s="63"/>
      <c r="AX252" s="63"/>
      <c r="BB252" s="24"/>
    </row>
    <row r="253" spans="11:54" ht="15.75" customHeight="1">
      <c r="K253" s="63"/>
      <c r="AB253" s="63"/>
      <c r="AS253" s="63"/>
      <c r="AX253" s="63"/>
      <c r="BB253" s="24"/>
    </row>
    <row r="254" spans="11:54" ht="15.75" customHeight="1">
      <c r="K254" s="63"/>
      <c r="AB254" s="63"/>
      <c r="AS254" s="63"/>
      <c r="AX254" s="63"/>
      <c r="BB254" s="24"/>
    </row>
    <row r="255" spans="11:54" ht="15.75" customHeight="1"/>
    <row r="256" spans="11:5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T3:AW3"/>
    <mergeCell ref="AY3:AY4"/>
    <mergeCell ref="AZ3:AZ4"/>
    <mergeCell ref="A1:F1"/>
    <mergeCell ref="A3:D3"/>
    <mergeCell ref="E3:J3"/>
    <mergeCell ref="L3:Z3"/>
    <mergeCell ref="AC3:AR3"/>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 Guide</vt:lpstr>
      <vt:lpstr>1 - PROJECT INFORMATION</vt:lpstr>
      <vt:lpstr>2 - REVIEW AND ANALYSIS</vt:lpstr>
      <vt:lpstr>3 - ACTION PLAN</vt:lpstr>
      <vt:lpstr>4.1 - M&amp;E Plan</vt:lpstr>
      <vt:lpstr>4.2 - INDICATORS MONITORING</vt:lpstr>
      <vt:lpstr>4.3 BENEFICIARY MONITORING</vt:lpstr>
      <vt:lpstr>5 - BUDGET IMPLEMENTATION MONIT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Thipphakone Soukhoumalay</cp:lastModifiedBy>
  <dcterms:modified xsi:type="dcterms:W3CDTF">2025-09-01T10:10:11Z</dcterms:modified>
</cp:coreProperties>
</file>